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305" activeTab="2"/>
  </bookViews>
  <sheets>
    <sheet name="LARGO PLAZO" sheetId="1" r:id="rId1"/>
    <sheet name="SALDO DEUDA DIRECTA" sheetId="2" r:id="rId2"/>
    <sheet name="ENDEUDAMIENTO NETO" sheetId="3" r:id="rId3"/>
    <sheet name="INTERESES DE LA DEUDA" sheetId="4" r:id="rId4"/>
    <sheet name="NOTA INFORMATIVA" sheetId="5" r:id="rId5"/>
    <sheet name="PAGO DEL SERVICIO POR FUENTE" sheetId="6" r:id="rId6"/>
    <sheet name="REGISTRO ESTATAL DE DEUDA PÚB" sheetId="7" r:id="rId7"/>
  </sheets>
  <calcPr calcId="145621"/>
</workbook>
</file>

<file path=xl/calcChain.xml><?xml version="1.0" encoding="utf-8"?>
<calcChain xmlns="http://schemas.openxmlformats.org/spreadsheetml/2006/main">
  <c r="Y72" i="6" l="1"/>
  <c r="R65" i="6"/>
  <c r="R67" i="6"/>
  <c r="R69" i="6"/>
  <c r="J65" i="6"/>
  <c r="J67" i="6"/>
  <c r="J69" i="6"/>
  <c r="A69" i="6"/>
  <c r="Q72" i="6"/>
  <c r="H72" i="6"/>
  <c r="X75" i="6"/>
  <c r="A67" i="6"/>
  <c r="A65" i="6"/>
  <c r="K44" i="4"/>
  <c r="E44" i="4"/>
  <c r="G37" i="4"/>
  <c r="G39" i="4"/>
  <c r="G41" i="4"/>
  <c r="M47" i="3"/>
  <c r="K47" i="2"/>
  <c r="E44" i="2"/>
  <c r="K44" i="2"/>
  <c r="G37" i="2"/>
  <c r="G39" i="2"/>
  <c r="G41" i="2"/>
  <c r="J37" i="1"/>
  <c r="J39" i="1"/>
  <c r="J41" i="1"/>
  <c r="M44" i="3"/>
  <c r="J37" i="3"/>
  <c r="J39" i="3"/>
  <c r="J41" i="3"/>
  <c r="K47" i="4"/>
  <c r="E44" i="3"/>
  <c r="R61" i="6"/>
  <c r="R63" i="6"/>
  <c r="J61" i="6"/>
  <c r="J63" i="6"/>
  <c r="A61" i="6"/>
  <c r="A63" i="6"/>
  <c r="G19" i="4"/>
  <c r="G21" i="4"/>
  <c r="G23" i="4"/>
  <c r="G25" i="4"/>
  <c r="G27" i="4"/>
  <c r="G29" i="4"/>
  <c r="G31" i="4"/>
  <c r="G33" i="4"/>
  <c r="G35" i="4"/>
  <c r="G17" i="4"/>
  <c r="G15" i="4"/>
  <c r="A19" i="4"/>
  <c r="A21" i="4"/>
  <c r="A23" i="4"/>
  <c r="A25" i="4"/>
  <c r="A27" i="4"/>
  <c r="A29" i="4"/>
  <c r="A31" i="4"/>
  <c r="A33" i="4"/>
  <c r="A35" i="4"/>
  <c r="A37" i="4"/>
  <c r="A39" i="4"/>
  <c r="A41" i="4"/>
  <c r="A17" i="4"/>
  <c r="A19" i="3"/>
  <c r="A21" i="3"/>
  <c r="A23" i="3"/>
  <c r="A25" i="3"/>
  <c r="A27" i="3"/>
  <c r="A29" i="3"/>
  <c r="A31" i="3"/>
  <c r="A33" i="3"/>
  <c r="A35" i="3"/>
  <c r="A37" i="3"/>
  <c r="A39" i="3"/>
  <c r="A41" i="3"/>
  <c r="A17" i="3"/>
  <c r="J19" i="3"/>
  <c r="J21" i="3"/>
  <c r="J23" i="3"/>
  <c r="J25" i="3"/>
  <c r="J27" i="3"/>
  <c r="J29" i="3"/>
  <c r="J31" i="3"/>
  <c r="J33" i="3"/>
  <c r="J35" i="3"/>
  <c r="J17" i="3"/>
  <c r="G19" i="2"/>
  <c r="G21" i="2"/>
  <c r="G23" i="2"/>
  <c r="G25" i="2"/>
  <c r="G27" i="2"/>
  <c r="G29" i="2"/>
  <c r="G31" i="2"/>
  <c r="G33" i="2"/>
  <c r="G35" i="2"/>
  <c r="G17" i="2"/>
  <c r="G15" i="2"/>
  <c r="A19" i="2"/>
  <c r="A21" i="2"/>
  <c r="A23" i="2"/>
  <c r="A25" i="2"/>
  <c r="A27" i="2"/>
  <c r="A29" i="2"/>
  <c r="A31" i="2"/>
  <c r="A33" i="2"/>
  <c r="A35" i="2"/>
  <c r="A37" i="2"/>
  <c r="A39" i="2"/>
  <c r="A41" i="2"/>
  <c r="A17" i="2"/>
  <c r="J19" i="1"/>
  <c r="J21" i="1"/>
  <c r="J23" i="1"/>
  <c r="J25" i="1"/>
  <c r="J27" i="1"/>
  <c r="J29" i="1"/>
  <c r="J31" i="1"/>
  <c r="J33" i="1"/>
  <c r="J35" i="1"/>
  <c r="J17" i="1"/>
  <c r="R19" i="6"/>
  <c r="R21" i="6"/>
  <c r="R23" i="6"/>
  <c r="R25" i="6"/>
  <c r="R27" i="6"/>
  <c r="R29" i="6"/>
  <c r="R31" i="6"/>
  <c r="R33" i="6"/>
  <c r="R35" i="6"/>
  <c r="R37" i="6"/>
  <c r="R39" i="6"/>
  <c r="R41" i="6"/>
  <c r="R43" i="6"/>
  <c r="R45" i="6"/>
  <c r="R47" i="6"/>
  <c r="R49" i="6"/>
  <c r="R51" i="6"/>
  <c r="R53" i="6"/>
  <c r="R55" i="6"/>
  <c r="R57" i="6"/>
  <c r="R59" i="6"/>
  <c r="R17" i="6"/>
  <c r="J19" i="6"/>
  <c r="J21" i="6"/>
  <c r="J23" i="6"/>
  <c r="J25" i="6"/>
  <c r="J27" i="6"/>
  <c r="J29" i="6"/>
  <c r="J31" i="6"/>
  <c r="J33" i="6"/>
  <c r="J35" i="6"/>
  <c r="J37" i="6"/>
  <c r="J39" i="6"/>
  <c r="J41" i="6"/>
  <c r="J43" i="6"/>
  <c r="J45" i="6"/>
  <c r="J47" i="6"/>
  <c r="J49" i="6"/>
  <c r="J51" i="6"/>
  <c r="J53" i="6"/>
  <c r="J55" i="6"/>
  <c r="J57" i="6"/>
  <c r="J59" i="6"/>
  <c r="J17" i="6"/>
  <c r="A59" i="6"/>
  <c r="A19" i="6"/>
  <c r="A21" i="6"/>
  <c r="A23" i="6"/>
  <c r="A25" i="6"/>
  <c r="A27" i="6"/>
  <c r="A29" i="6"/>
  <c r="A31" i="6"/>
  <c r="A33" i="6"/>
  <c r="A35" i="6"/>
  <c r="A37" i="6"/>
  <c r="A39" i="6"/>
  <c r="A41" i="6"/>
  <c r="A43" i="6"/>
  <c r="A45" i="6"/>
  <c r="A47" i="6"/>
  <c r="A49" i="6"/>
  <c r="A51" i="6"/>
  <c r="A53" i="6"/>
  <c r="A55" i="6"/>
  <c r="A57" i="6"/>
  <c r="A17" i="6"/>
</calcChain>
</file>

<file path=xl/sharedStrings.xml><?xml version="1.0" encoding="utf-8"?>
<sst xmlns="http://schemas.openxmlformats.org/spreadsheetml/2006/main" count="407" uniqueCount="132">
  <si>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</si>
  <si>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</si>
  <si>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</si>
  <si>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</si>
  <si>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</si>
  <si>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</si>
  <si>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</si>
  <si>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</si>
  <si>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</si>
  <si>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</si>
  <si>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</si>
  <si>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</si>
  <si>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</si>
  <si>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</si>
  <si>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</si>
  <si>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</si>
  <si>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</si>
  <si>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</si>
  <si>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</si>
  <si>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</si>
  <si>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</si>
  <si>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</si>
  <si>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</si>
  <si>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DIC 16-2015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</si>
  <si>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</si>
  <si>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</si>
  <si>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</si>
  <si>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</si>
  <si>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</si>
  <si>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</si>
  <si>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</si>
  <si>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</si>
  <si>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</si>
  <si>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</si>
  <si>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</si>
  <si>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</si>
  <si>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</si>
  <si>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</si>
  <si>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</si>
  <si>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</si>
  <si>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</si>
  <si>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</si>
  <si>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</si>
  <si>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</si>
  <si>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</si>
  <si>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</si>
  <si>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</si>
  <si>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</si>
  <si>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</si>
  <si>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</si>
  <si>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</si>
  <si>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</si>
  <si>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</si>
  <si>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</si>
  <si>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</si>
  <si>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>Saldo al 4to Trimestre de 2015</t>
  </si>
  <si>
    <t>Monto Dispuesto Durante el 1er Trimestre de 2016</t>
  </si>
  <si>
    <t>Amortización Durante el 1er Trimestre de 2016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</si>
  <si>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</si>
  <si>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</si>
  <si>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</si>
  <si>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</si>
  <si>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</si>
  <si>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</si>
  <si>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</si>
  <si>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</si>
  <si>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</si>
  <si>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</si>
  <si>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</si>
  <si>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</si>
  <si>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</si>
  <si>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</si>
  <si>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</si>
  <si>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</si>
  <si>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</si>
  <si>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</si>
  <si>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</si>
  <si>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</si>
  <si>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</si>
  <si>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</si>
  <si>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</si>
  <si>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</si>
  <si>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</si>
  <si>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</si>
  <si>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>Total Pagos de Intereses  con cargo a Recursos Propios</t>
  </si>
  <si>
    <t>Total Pagos de Comiciones con cargo a Recursos Propios</t>
  </si>
  <si>
    <t>033/2015</t>
  </si>
  <si>
    <t>P14-1015124</t>
  </si>
  <si>
    <t>24391 Y 24455</t>
  </si>
  <si>
    <t>Gobierno del Estado de Jalisco</t>
  </si>
  <si>
    <t xml:space="preserve">Banamex </t>
  </si>
  <si>
    <t>TIIE + 0.90%</t>
  </si>
  <si>
    <t xml:space="preserve">Proyectos de Inversión Pública </t>
  </si>
  <si>
    <t xml:space="preserve">Refinanciamiento del Crédito Scotiabank 650 mdp </t>
  </si>
  <si>
    <t>037/2015</t>
  </si>
  <si>
    <t>P14-1215160</t>
  </si>
  <si>
    <t xml:space="preserve">Santander </t>
  </si>
  <si>
    <t>TIIE + 0.89%</t>
  </si>
  <si>
    <t xml:space="preserve">Refinanciamiento del Crédito Banobras 1700 mdp </t>
  </si>
  <si>
    <t>005/2014</t>
  </si>
  <si>
    <t>P14-0614079</t>
  </si>
  <si>
    <t>Swap de TIIE = 5.68% + Sobre Tasa = 0.90%</t>
  </si>
  <si>
    <t>Proyectos de Inversión Pública</t>
  </si>
  <si>
    <t xml:space="preserve">Refinanciamiento del Crédito Bajio por 1,100 mdp </t>
  </si>
  <si>
    <t>055/2013</t>
  </si>
  <si>
    <t>P14-0114001</t>
  </si>
  <si>
    <t>Swap de TIIE = 5.68% + Sobre Tasa = 0.80%</t>
  </si>
  <si>
    <t xml:space="preserve">Refinanciamiento del Crédito Bansi por 325 mdp </t>
  </si>
  <si>
    <t>047/2013</t>
  </si>
  <si>
    <t>P14-1213185</t>
  </si>
  <si>
    <t>Swap de TIIE = 5.72% + Sobre Tasa = 0.90%</t>
  </si>
  <si>
    <t xml:space="preserve">Refinanciamiento del Crédito Scotiabank  por 185  mdp </t>
  </si>
  <si>
    <t>Banobras</t>
  </si>
  <si>
    <t>039/2015</t>
  </si>
  <si>
    <t>P14-1215161</t>
  </si>
  <si>
    <t>TIIE+0.88%</t>
  </si>
  <si>
    <t>034/2015</t>
  </si>
  <si>
    <t>P14-1115134</t>
  </si>
  <si>
    <t>TIIE+0.81%</t>
  </si>
  <si>
    <t>Participaciones Federales</t>
  </si>
  <si>
    <t>Refinanciamiento del Crédito Banobras 1039 mdp (jul 2011)
Refinanciamiento del Crédito Banobras 1000 mdp (jul 2011)</t>
  </si>
  <si>
    <t>Refinanciamiento del Crédito Banobras 1000 mdp (may 2009)
Refinanciamiento del Crédito Banobras 1000 mdp (dic 2009)</t>
  </si>
  <si>
    <t>Convenios Modificatorio</t>
  </si>
  <si>
    <t xml:space="preserve">Pagos de Comisiones </t>
  </si>
  <si>
    <t>Comisiones</t>
  </si>
  <si>
    <t>DIC 3-2008</t>
  </si>
  <si>
    <t>FEB 22-2013</t>
  </si>
  <si>
    <t>JUL 8-2011</t>
  </si>
  <si>
    <t xml:space="preserve"> SEP-2027</t>
  </si>
  <si>
    <t xml:space="preserve"> ENE-2033</t>
  </si>
  <si>
    <t xml:space="preserve"> JUL-2031</t>
  </si>
  <si>
    <t xml:space="preserve">Nota: No se deben incluir $2,319.6 mdp dispuestos de los créditos cupón cero, ya que son programas federales y sólo se pagarán intereses.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</si>
</sst>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05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4" borderId="0" xfId="0" applyFill="1" applyBorder="1"/>
    <xf numFmtId="164" fontId="0" fillId="0" borderId="0" xfId="0" applyNumberFormat="1"/>
    <xf numFmtId="43" fontId="0" fillId="0" borderId="0" xfId="0" applyNumberFormat="1"/>
    <xf numFmtId="43" fontId="0" fillId="0" borderId="0" xfId="1" applyFont="1"/>
    <xf numFmtId="164" fontId="0" fillId="0" borderId="0" xfId="0" applyNumberFormat="1" applyFill="1"/>
    <xf numFmtId="164" fontId="0" fillId="0" borderId="0" xfId="1" applyNumberFormat="1" applyFont="1"/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4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6" fillId="0" borderId="0" xfId="1" applyFont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43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43" fontId="0" fillId="0" borderId="0" xfId="1" applyFont="1" applyFill="1" applyAlignment="1">
      <alignment vertical="center"/>
    </xf>
    <xf numFmtId="43" fontId="0" fillId="0" borderId="0" xfId="1" applyFont="1" applyFill="1" applyAlignment="1">
      <alignment vertical="center" wrapText="1"/>
    </xf>
    <xf numFmtId="43" fontId="0" fillId="0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left" vertical="center" wrapText="1"/>
    </xf>
    <xf numFmtId="43" fontId="0" fillId="0" borderId="0" xfId="1" applyFont="1" applyAlignment="1">
      <alignment horizontal="center" vertical="center"/>
    </xf>
    <xf numFmtId="43" fontId="8" fillId="0" borderId="2" xfId="1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2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43" fontId="8" fillId="0" borderId="0" xfId="1" applyFont="1" applyAlignment="1">
      <alignment vertical="center" wrapText="1"/>
    </xf>
    <xf numFmtId="43" fontId="8" fillId="0" borderId="0" xfId="1" applyFont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164" fontId="4" fillId="5" borderId="0" xfId="1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 wrapText="1"/>
    </xf>
    <xf numFmtId="10" fontId="11" fillId="0" borderId="0" xfId="2" applyNumberFormat="1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219076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5600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/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1er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3</xdr:row>
      <xdr:rowOff>142875</xdr:rowOff>
    </xdr:from>
    <xdr:to>
      <xdr:col>1</xdr:col>
      <xdr:colOff>1323974</xdr:colOff>
      <xdr:row>9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4375"/>
          <a:ext cx="11429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381000</xdr:colOff>
      <xdr:row>8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/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9</xdr:col>
      <xdr:colOff>456461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660960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1er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3</xdr:col>
      <xdr:colOff>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304800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0</xdr:rowOff>
    </xdr:from>
    <xdr:to>
      <xdr:col>8</xdr:col>
      <xdr:colOff>76200</xdr:colOff>
      <xdr:row>3</xdr:row>
      <xdr:rowOff>76500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0"/>
          <a:ext cx="84772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1er Trimestre de 2016</a:t>
          </a:r>
        </a:p>
        <a:p>
          <a:pPr lvl="6" algn="ctr"/>
          <a:endParaRPr lang="es-MX" sz="12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</xdr:row>
      <xdr:rowOff>123826</xdr:rowOff>
    </xdr:from>
    <xdr:to>
      <xdr:col>5</xdr:col>
      <xdr:colOff>762000</xdr:colOff>
      <xdr:row>8</xdr:row>
      <xdr:rowOff>85726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85826"/>
          <a:ext cx="1657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28575</xdr:rowOff>
    </xdr:from>
    <xdr:to>
      <xdr:col>9</xdr:col>
      <xdr:colOff>666011</xdr:colOff>
      <xdr:row>3</xdr:row>
      <xdr:rowOff>105075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28575"/>
          <a:ext cx="7247784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/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1er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352425</xdr:colOff>
      <xdr:row>8</xdr:row>
      <xdr:rowOff>66676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750699</xdr:colOff>
      <xdr:row>0</xdr:row>
      <xdr:rowOff>0</xdr:rowOff>
    </xdr:from>
    <xdr:to>
      <xdr:col>8</xdr:col>
      <xdr:colOff>487228</xdr:colOff>
      <xdr:row>37</xdr:row>
      <xdr:rowOff>76200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99" y="0"/>
          <a:ext cx="5806698" cy="766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1438276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/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1er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2</xdr:col>
      <xdr:colOff>38100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638175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7</xdr:col>
      <xdr:colOff>85726</xdr:colOff>
      <xdr:row>3</xdr:row>
      <xdr:rowOff>76201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85711</xdr:rowOff>
    </xdr:from>
    <xdr:to>
      <xdr:col>15</xdr:col>
      <xdr:colOff>2190750</xdr:colOff>
      <xdr:row>10</xdr:row>
      <xdr:rowOff>28574</xdr:rowOff>
    </xdr:to>
    <xdr:sp macro="" textlink="">
      <xdr:nvSpPr>
        <xdr:cNvPr id="3" name="60 Rectángulo"/>
        <xdr:cNvSpPr/>
      </xdr:nvSpPr>
      <xdr:spPr>
        <a:xfrm rot="16200000">
          <a:off x="10044104" y="-9320222"/>
          <a:ext cx="1276363" cy="21231229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de Deuda Pública al 1er Trimestre de 2016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1</xdr:col>
      <xdr:colOff>590550</xdr:colOff>
      <xdr:row>9</xdr:row>
      <xdr:rowOff>104774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4</xdr:col>
      <xdr:colOff>971550</xdr:colOff>
      <xdr:row>8</xdr:row>
      <xdr:rowOff>152400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73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/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6"/>
  <sheetViews>
    <sheetView workbookViewId="0">
      <selection activeCell="M39" sqref="M39:M40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0</v>
      </c>
      <c r="E11" s="2"/>
      <c r="F11" s="2" t="s">
        <v>2</v>
      </c>
      <c r="G11" s="2"/>
      <c r="H11" s="2" t="s">
        <v>3</v>
      </c>
      <c r="I11" s="2"/>
      <c r="J11" s="41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41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41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42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46">
        <v>1</v>
      </c>
      <c r="B15" s="43" t="s">
        <v>6</v>
      </c>
      <c r="C15" s="37"/>
      <c r="D15" s="45">
        <v>665000000</v>
      </c>
      <c r="E15" s="37"/>
      <c r="F15" s="38" t="s">
        <v>12</v>
      </c>
      <c r="G15" s="37"/>
      <c r="H15" s="38" t="s">
        <v>24</v>
      </c>
      <c r="I15" s="37"/>
      <c r="J15" s="46">
        <v>15</v>
      </c>
      <c r="K15" s="43" t="s">
        <v>30</v>
      </c>
      <c r="L15" s="37"/>
      <c r="M15" s="45">
        <v>389179937</v>
      </c>
      <c r="N15" s="37"/>
      <c r="O15" s="38" t="s">
        <v>31</v>
      </c>
      <c r="P15" s="37"/>
      <c r="Q15" s="38" t="s">
        <v>42</v>
      </c>
    </row>
    <row r="16" spans="1:18" ht="15.75" customHeight="1" x14ac:dyDescent="0.25">
      <c r="A16" s="46"/>
      <c r="B16" s="44"/>
      <c r="C16" s="32"/>
      <c r="D16" s="33"/>
      <c r="E16" s="32"/>
      <c r="F16" s="39"/>
      <c r="G16" s="40"/>
      <c r="H16" s="39"/>
      <c r="I16" s="32"/>
      <c r="J16" s="46"/>
      <c r="K16" s="44"/>
      <c r="L16" s="32"/>
      <c r="M16" s="33"/>
      <c r="N16" s="32"/>
      <c r="O16" s="39"/>
      <c r="P16" s="40"/>
      <c r="Q16" s="39"/>
    </row>
    <row r="17" spans="1:17" ht="15.75" customHeight="1" x14ac:dyDescent="0.25">
      <c r="A17" s="46">
        <v>2</v>
      </c>
      <c r="B17" s="31" t="s">
        <v>7</v>
      </c>
      <c r="C17" s="32"/>
      <c r="D17" s="33">
        <v>632300000</v>
      </c>
      <c r="E17" s="32"/>
      <c r="F17" s="30" t="s">
        <v>13</v>
      </c>
      <c r="G17" s="32"/>
      <c r="H17" s="30" t="s">
        <v>25</v>
      </c>
      <c r="I17" s="32"/>
      <c r="J17" s="46">
        <f>J15+1</f>
        <v>16</v>
      </c>
      <c r="K17" s="31" t="s">
        <v>30</v>
      </c>
      <c r="L17" s="32"/>
      <c r="M17" s="33">
        <v>500000000</v>
      </c>
      <c r="N17" s="32"/>
      <c r="O17" s="30" t="s">
        <v>32</v>
      </c>
      <c r="P17" s="32"/>
      <c r="Q17" s="30" t="s">
        <v>43</v>
      </c>
    </row>
    <row r="18" spans="1:17" ht="15.75" customHeight="1" x14ac:dyDescent="0.25">
      <c r="A18" s="46"/>
      <c r="B18" s="31"/>
      <c r="C18" s="32"/>
      <c r="D18" s="33"/>
      <c r="E18" s="32"/>
      <c r="F18" s="30"/>
      <c r="G18" s="32"/>
      <c r="H18" s="30"/>
      <c r="I18" s="32"/>
      <c r="J18" s="46"/>
      <c r="K18" s="31"/>
      <c r="L18" s="32"/>
      <c r="M18" s="33"/>
      <c r="N18" s="32"/>
      <c r="O18" s="30"/>
      <c r="P18" s="32"/>
      <c r="Q18" s="30"/>
    </row>
    <row r="19" spans="1:17" ht="15.75" customHeight="1" x14ac:dyDescent="0.25">
      <c r="A19" s="46">
        <v>3</v>
      </c>
      <c r="B19" s="31" t="s">
        <v>8</v>
      </c>
      <c r="C19" s="32"/>
      <c r="D19" s="33">
        <v>409057943.31999999</v>
      </c>
      <c r="E19" s="32"/>
      <c r="F19" s="30" t="s">
        <v>14</v>
      </c>
      <c r="G19" s="32"/>
      <c r="H19" s="30" t="s">
        <v>24</v>
      </c>
      <c r="I19" s="32"/>
      <c r="J19" s="46">
        <f t="shared" ref="J19" si="0">J17+1</f>
        <v>17</v>
      </c>
      <c r="K19" s="31" t="s">
        <v>30</v>
      </c>
      <c r="L19" s="32"/>
      <c r="M19" s="33">
        <v>1750000000</v>
      </c>
      <c r="N19" s="32"/>
      <c r="O19" s="30" t="s">
        <v>33</v>
      </c>
      <c r="P19" s="32"/>
      <c r="Q19" s="30" t="s">
        <v>44</v>
      </c>
    </row>
    <row r="20" spans="1:17" ht="15.75" customHeight="1" x14ac:dyDescent="0.25">
      <c r="A20" s="46"/>
      <c r="B20" s="31"/>
      <c r="C20" s="32"/>
      <c r="D20" s="33"/>
      <c r="E20" s="32"/>
      <c r="F20" s="30"/>
      <c r="G20" s="32"/>
      <c r="H20" s="30"/>
      <c r="I20" s="32"/>
      <c r="J20" s="46"/>
      <c r="K20" s="31"/>
      <c r="L20" s="32"/>
      <c r="M20" s="33"/>
      <c r="N20" s="32"/>
      <c r="O20" s="30"/>
      <c r="P20" s="32"/>
      <c r="Q20" s="30"/>
    </row>
    <row r="21" spans="1:17" ht="15.75" customHeight="1" x14ac:dyDescent="0.25">
      <c r="A21" s="46">
        <v>4</v>
      </c>
      <c r="B21" s="31" t="s">
        <v>7</v>
      </c>
      <c r="C21" s="32"/>
      <c r="D21" s="33">
        <v>374700000</v>
      </c>
      <c r="E21" s="32"/>
      <c r="F21" s="36" t="s">
        <v>13</v>
      </c>
      <c r="G21" s="32"/>
      <c r="H21" s="30" t="s">
        <v>25</v>
      </c>
      <c r="I21" s="32"/>
      <c r="J21" s="46">
        <f t="shared" ref="J21" si="1">J19+1</f>
        <v>18</v>
      </c>
      <c r="K21" s="31" t="s">
        <v>30</v>
      </c>
      <c r="L21" s="32"/>
      <c r="M21" s="33">
        <v>1920000000</v>
      </c>
      <c r="N21" s="32"/>
      <c r="O21" s="36" t="s">
        <v>34</v>
      </c>
      <c r="P21" s="32"/>
      <c r="Q21" s="30" t="s">
        <v>44</v>
      </c>
    </row>
    <row r="22" spans="1:17" ht="15.75" customHeight="1" x14ac:dyDescent="0.25">
      <c r="A22" s="46"/>
      <c r="B22" s="31"/>
      <c r="C22" s="32"/>
      <c r="D22" s="33"/>
      <c r="E22" s="32"/>
      <c r="F22" s="36"/>
      <c r="G22" s="32"/>
      <c r="H22" s="30"/>
      <c r="I22" s="32"/>
      <c r="J22" s="46"/>
      <c r="K22" s="31"/>
      <c r="L22" s="32"/>
      <c r="M22" s="33"/>
      <c r="N22" s="32"/>
      <c r="O22" s="36"/>
      <c r="P22" s="32"/>
      <c r="Q22" s="30"/>
    </row>
    <row r="23" spans="1:17" ht="15.75" customHeight="1" x14ac:dyDescent="0.25">
      <c r="A23" s="46">
        <v>5</v>
      </c>
      <c r="B23" s="31" t="s">
        <v>7</v>
      </c>
      <c r="C23" s="32"/>
      <c r="D23" s="33">
        <v>153170629</v>
      </c>
      <c r="E23" s="32"/>
      <c r="F23" s="30" t="s">
        <v>15</v>
      </c>
      <c r="G23" s="32"/>
      <c r="H23" s="30" t="s">
        <v>26</v>
      </c>
      <c r="I23" s="32"/>
      <c r="J23" s="46">
        <f t="shared" ref="J23" si="2">J21+1</f>
        <v>19</v>
      </c>
      <c r="K23" s="31" t="s">
        <v>30</v>
      </c>
      <c r="L23" s="32"/>
      <c r="M23" s="33">
        <v>1444885373.0799999</v>
      </c>
      <c r="N23" s="32"/>
      <c r="O23" s="30" t="s">
        <v>35</v>
      </c>
      <c r="P23" s="32"/>
      <c r="Q23" s="30" t="s">
        <v>45</v>
      </c>
    </row>
    <row r="24" spans="1:17" ht="15.75" customHeight="1" x14ac:dyDescent="0.25">
      <c r="A24" s="46"/>
      <c r="B24" s="31"/>
      <c r="C24" s="32"/>
      <c r="D24" s="33"/>
      <c r="E24" s="32"/>
      <c r="F24" s="30"/>
      <c r="G24" s="32"/>
      <c r="H24" s="30"/>
      <c r="I24" s="32"/>
      <c r="J24" s="46"/>
      <c r="K24" s="31"/>
      <c r="L24" s="32"/>
      <c r="M24" s="33"/>
      <c r="N24" s="32"/>
      <c r="O24" s="30"/>
      <c r="P24" s="32"/>
      <c r="Q24" s="30"/>
    </row>
    <row r="25" spans="1:17" ht="15.75" customHeight="1" x14ac:dyDescent="0.25">
      <c r="A25" s="46">
        <v>6</v>
      </c>
      <c r="B25" s="31" t="s">
        <v>9</v>
      </c>
      <c r="C25" s="32"/>
      <c r="D25" s="33">
        <v>2191682494.4400001</v>
      </c>
      <c r="E25" s="32"/>
      <c r="F25" s="30" t="s">
        <v>16</v>
      </c>
      <c r="G25" s="32"/>
      <c r="H25" s="30" t="s">
        <v>27</v>
      </c>
      <c r="I25" s="32"/>
      <c r="J25" s="46">
        <f t="shared" ref="J25" si="3">J23+1</f>
        <v>20</v>
      </c>
      <c r="K25" s="31" t="s">
        <v>30</v>
      </c>
      <c r="L25" s="32"/>
      <c r="M25" s="33">
        <v>1928217853.28</v>
      </c>
      <c r="N25" s="32"/>
      <c r="O25" s="30" t="s">
        <v>36</v>
      </c>
      <c r="P25" s="32"/>
      <c r="Q25" s="30" t="s">
        <v>29</v>
      </c>
    </row>
    <row r="26" spans="1:17" ht="15.75" customHeight="1" x14ac:dyDescent="0.25">
      <c r="A26" s="46"/>
      <c r="B26" s="31"/>
      <c r="C26" s="32"/>
      <c r="D26" s="33"/>
      <c r="E26" s="32"/>
      <c r="F26" s="30"/>
      <c r="G26" s="32"/>
      <c r="H26" s="30"/>
      <c r="I26" s="32"/>
      <c r="J26" s="46"/>
      <c r="K26" s="31"/>
      <c r="L26" s="32"/>
      <c r="M26" s="33"/>
      <c r="N26" s="32"/>
      <c r="O26" s="30"/>
      <c r="P26" s="32"/>
      <c r="Q26" s="30"/>
    </row>
    <row r="27" spans="1:17" ht="15.75" customHeight="1" x14ac:dyDescent="0.25">
      <c r="A27" s="46">
        <v>7</v>
      </c>
      <c r="B27" s="31" t="s">
        <v>7</v>
      </c>
      <c r="C27" s="32"/>
      <c r="D27" s="33">
        <v>249553564</v>
      </c>
      <c r="E27" s="32"/>
      <c r="F27" s="30" t="s">
        <v>17</v>
      </c>
      <c r="G27" s="32"/>
      <c r="H27" s="30" t="s">
        <v>26</v>
      </c>
      <c r="I27" s="32"/>
      <c r="J27" s="46">
        <f t="shared" ref="J27" si="4">J25+1</f>
        <v>21</v>
      </c>
      <c r="K27" s="31" t="s">
        <v>30</v>
      </c>
      <c r="L27" s="32"/>
      <c r="M27" s="33">
        <v>1000000000</v>
      </c>
      <c r="N27" s="32"/>
      <c r="O27" s="30" t="s">
        <v>37</v>
      </c>
      <c r="P27" s="32"/>
      <c r="Q27" s="30" t="s">
        <v>46</v>
      </c>
    </row>
    <row r="28" spans="1:17" ht="15.75" customHeight="1" x14ac:dyDescent="0.25">
      <c r="A28" s="46"/>
      <c r="B28" s="31"/>
      <c r="C28" s="32"/>
      <c r="D28" s="33"/>
      <c r="E28" s="32"/>
      <c r="F28" s="30"/>
      <c r="G28" s="32"/>
      <c r="H28" s="30"/>
      <c r="I28" s="32"/>
      <c r="J28" s="46"/>
      <c r="K28" s="31"/>
      <c r="L28" s="32"/>
      <c r="M28" s="33"/>
      <c r="N28" s="32"/>
      <c r="O28" s="30"/>
      <c r="P28" s="32"/>
      <c r="Q28" s="30"/>
    </row>
    <row r="29" spans="1:17" ht="15.75" customHeight="1" x14ac:dyDescent="0.25">
      <c r="A29" s="46">
        <v>8</v>
      </c>
      <c r="B29" s="31" t="s">
        <v>9</v>
      </c>
      <c r="C29" s="32"/>
      <c r="D29" s="35">
        <v>490326868.06999999</v>
      </c>
      <c r="E29" s="32"/>
      <c r="F29" s="30" t="s">
        <v>16</v>
      </c>
      <c r="G29" s="32"/>
      <c r="H29" s="30" t="s">
        <v>27</v>
      </c>
      <c r="I29" s="32"/>
      <c r="J29" s="46">
        <f t="shared" ref="J29" si="5">J27+1</f>
        <v>22</v>
      </c>
      <c r="K29" s="31" t="s">
        <v>30</v>
      </c>
      <c r="L29" s="32"/>
      <c r="M29" s="35">
        <v>300000000</v>
      </c>
      <c r="N29" s="32"/>
      <c r="O29" s="30" t="s">
        <v>38</v>
      </c>
      <c r="P29" s="32"/>
      <c r="Q29" s="30" t="s">
        <v>46</v>
      </c>
    </row>
    <row r="30" spans="1:17" ht="15.75" customHeight="1" x14ac:dyDescent="0.25">
      <c r="A30" s="46"/>
      <c r="B30" s="31"/>
      <c r="C30" s="32"/>
      <c r="D30" s="35"/>
      <c r="E30" s="32"/>
      <c r="F30" s="30"/>
      <c r="G30" s="32"/>
      <c r="H30" s="30"/>
      <c r="I30" s="32"/>
      <c r="J30" s="46"/>
      <c r="K30" s="31"/>
      <c r="L30" s="32"/>
      <c r="M30" s="35"/>
      <c r="N30" s="32"/>
      <c r="O30" s="30"/>
      <c r="P30" s="32"/>
      <c r="Q30" s="30"/>
    </row>
    <row r="31" spans="1:17" ht="15" customHeight="1" x14ac:dyDescent="0.25">
      <c r="A31" s="46">
        <v>9</v>
      </c>
      <c r="B31" s="47" t="s">
        <v>7</v>
      </c>
      <c r="C31" s="32"/>
      <c r="D31" s="34">
        <v>949001040.55999994</v>
      </c>
      <c r="E31" s="32"/>
      <c r="F31" s="30" t="s">
        <v>18</v>
      </c>
      <c r="G31" s="32"/>
      <c r="H31" s="30" t="s">
        <v>26</v>
      </c>
      <c r="I31" s="32"/>
      <c r="J31" s="46">
        <f t="shared" ref="J31" si="6">J29+1</f>
        <v>23</v>
      </c>
      <c r="K31" s="31" t="s">
        <v>30</v>
      </c>
      <c r="L31" s="32"/>
      <c r="M31" s="34">
        <v>299888355</v>
      </c>
      <c r="N31" s="32"/>
      <c r="O31" s="30" t="s">
        <v>39</v>
      </c>
      <c r="P31" s="32"/>
      <c r="Q31" s="30" t="s">
        <v>47</v>
      </c>
    </row>
    <row r="32" spans="1:17" ht="15" customHeight="1" x14ac:dyDescent="0.25">
      <c r="A32" s="46"/>
      <c r="B32" s="47"/>
      <c r="C32" s="32"/>
      <c r="D32" s="34"/>
      <c r="E32" s="32"/>
      <c r="F32" s="30"/>
      <c r="G32" s="32"/>
      <c r="H32" s="30"/>
      <c r="I32" s="32"/>
      <c r="J32" s="46"/>
      <c r="K32" s="31"/>
      <c r="L32" s="32"/>
      <c r="M32" s="34"/>
      <c r="N32" s="32"/>
      <c r="O32" s="30"/>
      <c r="P32" s="32"/>
      <c r="Q32" s="30"/>
    </row>
    <row r="33" spans="1:17" ht="15.75" customHeight="1" x14ac:dyDescent="0.25">
      <c r="A33" s="46">
        <v>10</v>
      </c>
      <c r="B33" s="47" t="s">
        <v>10</v>
      </c>
      <c r="C33" s="32"/>
      <c r="D33" s="33">
        <v>100000000</v>
      </c>
      <c r="E33" s="32"/>
      <c r="F33" s="30" t="s">
        <v>19</v>
      </c>
      <c r="G33" s="32"/>
      <c r="H33" s="30" t="s">
        <v>28</v>
      </c>
      <c r="I33" s="32"/>
      <c r="J33" s="46">
        <f t="shared" ref="J33" si="7">J31+1</f>
        <v>24</v>
      </c>
      <c r="K33" s="31" t="s">
        <v>30</v>
      </c>
      <c r="L33" s="32"/>
      <c r="M33" s="33">
        <v>223786059</v>
      </c>
      <c r="N33" s="32"/>
      <c r="O33" s="30" t="s">
        <v>40</v>
      </c>
      <c r="P33" s="32"/>
      <c r="Q33" s="30" t="s">
        <v>48</v>
      </c>
    </row>
    <row r="34" spans="1:17" ht="15.75" customHeight="1" x14ac:dyDescent="0.25">
      <c r="A34" s="46"/>
      <c r="B34" s="47"/>
      <c r="C34" s="32"/>
      <c r="D34" s="33"/>
      <c r="E34" s="32"/>
      <c r="F34" s="30"/>
      <c r="G34" s="32"/>
      <c r="H34" s="30"/>
      <c r="I34" s="32"/>
      <c r="J34" s="46"/>
      <c r="K34" s="31"/>
      <c r="L34" s="32"/>
      <c r="M34" s="33"/>
      <c r="N34" s="32"/>
      <c r="O34" s="30"/>
      <c r="P34" s="32"/>
      <c r="Q34" s="30"/>
    </row>
    <row r="35" spans="1:17" ht="15" customHeight="1" x14ac:dyDescent="0.25">
      <c r="A35" s="46">
        <v>11</v>
      </c>
      <c r="B35" s="47" t="s">
        <v>11</v>
      </c>
      <c r="C35" s="32"/>
      <c r="D35" s="33">
        <v>500000000</v>
      </c>
      <c r="E35" s="32"/>
      <c r="F35" s="30" t="s">
        <v>20</v>
      </c>
      <c r="G35" s="32"/>
      <c r="H35" s="30" t="s">
        <v>26</v>
      </c>
      <c r="I35" s="32"/>
      <c r="J35" s="46">
        <f t="shared" ref="J35:J41" si="8">J33+1</f>
        <v>25</v>
      </c>
      <c r="K35" s="31" t="s">
        <v>30</v>
      </c>
      <c r="L35" s="32"/>
      <c r="M35" s="33">
        <v>500379494</v>
      </c>
      <c r="N35" s="32"/>
      <c r="O35" s="30" t="s">
        <v>41</v>
      </c>
      <c r="P35" s="32"/>
      <c r="Q35" s="30" t="s">
        <v>49</v>
      </c>
    </row>
    <row r="36" spans="1:17" ht="15" customHeight="1" x14ac:dyDescent="0.25">
      <c r="A36" s="46"/>
      <c r="B36" s="47"/>
      <c r="C36" s="32"/>
      <c r="D36" s="33"/>
      <c r="E36" s="32"/>
      <c r="F36" s="30"/>
      <c r="G36" s="32"/>
      <c r="H36" s="30"/>
      <c r="I36" s="32"/>
      <c r="J36" s="46"/>
      <c r="K36" s="31"/>
      <c r="L36" s="32"/>
      <c r="M36" s="33"/>
      <c r="N36" s="32"/>
      <c r="O36" s="30"/>
      <c r="P36" s="32"/>
      <c r="Q36" s="30"/>
    </row>
    <row r="37" spans="1:17" ht="15" customHeight="1" x14ac:dyDescent="0.25">
      <c r="A37" s="46">
        <v>12</v>
      </c>
      <c r="B37" s="47" t="s">
        <v>7</v>
      </c>
      <c r="C37" s="32"/>
      <c r="D37" s="33">
        <v>1400000000</v>
      </c>
      <c r="E37" s="32"/>
      <c r="F37" s="30" t="s">
        <v>21</v>
      </c>
      <c r="G37" s="32"/>
      <c r="H37" s="30" t="s">
        <v>26</v>
      </c>
      <c r="I37" s="32"/>
      <c r="J37" s="46">
        <f t="shared" si="8"/>
        <v>26</v>
      </c>
      <c r="K37" s="31" t="s">
        <v>30</v>
      </c>
      <c r="L37" s="32"/>
      <c r="M37" s="33">
        <v>1700000000</v>
      </c>
      <c r="N37" s="32"/>
      <c r="O37" s="30" t="s">
        <v>125</v>
      </c>
      <c r="P37" s="32"/>
      <c r="Q37" s="30" t="s">
        <v>128</v>
      </c>
    </row>
    <row r="38" spans="1:17" ht="15" customHeight="1" x14ac:dyDescent="0.25">
      <c r="A38" s="46"/>
      <c r="B38" s="47"/>
      <c r="C38" s="32"/>
      <c r="D38" s="33"/>
      <c r="E38" s="32"/>
      <c r="F38" s="30"/>
      <c r="G38" s="32"/>
      <c r="H38" s="30"/>
      <c r="I38" s="32"/>
      <c r="J38" s="46"/>
      <c r="K38" s="31"/>
      <c r="L38" s="32"/>
      <c r="M38" s="33"/>
      <c r="N38" s="32"/>
      <c r="O38" s="30"/>
      <c r="P38" s="32"/>
      <c r="Q38" s="30"/>
    </row>
    <row r="39" spans="1:17" ht="15" customHeight="1" x14ac:dyDescent="0.25">
      <c r="A39" s="46">
        <v>13</v>
      </c>
      <c r="B39" s="47" t="s">
        <v>7</v>
      </c>
      <c r="C39" s="32"/>
      <c r="D39" s="33">
        <v>610000000</v>
      </c>
      <c r="E39" s="32"/>
      <c r="F39" s="30" t="s">
        <v>22</v>
      </c>
      <c r="G39" s="32"/>
      <c r="H39" s="30" t="s">
        <v>26</v>
      </c>
      <c r="I39" s="32"/>
      <c r="J39" s="46">
        <f t="shared" si="8"/>
        <v>27</v>
      </c>
      <c r="K39" s="31" t="s">
        <v>30</v>
      </c>
      <c r="L39" s="32"/>
      <c r="M39" s="33">
        <v>1000000000</v>
      </c>
      <c r="N39" s="32"/>
      <c r="O39" s="30" t="s">
        <v>127</v>
      </c>
      <c r="P39" s="32"/>
      <c r="Q39" s="30" t="s">
        <v>130</v>
      </c>
    </row>
    <row r="40" spans="1:17" ht="15" customHeight="1" x14ac:dyDescent="0.25">
      <c r="A40" s="46"/>
      <c r="B40" s="47"/>
      <c r="C40" s="32"/>
      <c r="D40" s="33"/>
      <c r="E40" s="32"/>
      <c r="F40" s="30"/>
      <c r="G40" s="32"/>
      <c r="H40" s="30"/>
      <c r="I40" s="32"/>
      <c r="J40" s="46"/>
      <c r="K40" s="31"/>
      <c r="L40" s="32"/>
      <c r="M40" s="33"/>
      <c r="N40" s="32"/>
      <c r="O40" s="30"/>
      <c r="P40" s="32"/>
      <c r="Q40" s="30"/>
    </row>
    <row r="41" spans="1:17" ht="15" customHeight="1" x14ac:dyDescent="0.25">
      <c r="A41" s="46">
        <v>14</v>
      </c>
      <c r="B41" s="47" t="s">
        <v>8</v>
      </c>
      <c r="C41" s="32"/>
      <c r="D41" s="33">
        <v>1355000000</v>
      </c>
      <c r="E41" s="32"/>
      <c r="F41" s="30" t="s">
        <v>23</v>
      </c>
      <c r="G41" s="32"/>
      <c r="H41" s="30" t="s">
        <v>29</v>
      </c>
      <c r="I41" s="32"/>
      <c r="J41" s="46">
        <f t="shared" si="8"/>
        <v>28</v>
      </c>
      <c r="K41" s="31" t="s">
        <v>30</v>
      </c>
      <c r="L41" s="32"/>
      <c r="M41" s="33">
        <v>1039830553</v>
      </c>
      <c r="N41" s="32"/>
      <c r="O41" s="30" t="s">
        <v>126</v>
      </c>
      <c r="P41" s="32"/>
      <c r="Q41" s="30" t="s">
        <v>129</v>
      </c>
    </row>
    <row r="42" spans="1:17" ht="15" customHeight="1" x14ac:dyDescent="0.25">
      <c r="A42" s="46"/>
      <c r="B42" s="47"/>
      <c r="C42" s="32"/>
      <c r="D42" s="33"/>
      <c r="E42" s="32"/>
      <c r="F42" s="30"/>
      <c r="G42" s="32"/>
      <c r="H42" s="30"/>
      <c r="I42" s="32"/>
      <c r="J42" s="46"/>
      <c r="K42" s="31"/>
      <c r="L42" s="32"/>
      <c r="M42" s="33"/>
      <c r="N42" s="32"/>
      <c r="O42" s="30"/>
      <c r="P42" s="32"/>
      <c r="Q42" s="30"/>
    </row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</sheetData>
  <mergeCells count="239">
    <mergeCell ref="P37:P38"/>
    <mergeCell ref="P39:P40"/>
    <mergeCell ref="P41:P42"/>
    <mergeCell ref="Q37:Q38"/>
    <mergeCell ref="Q39:Q40"/>
    <mergeCell ref="Q41:Q42"/>
    <mergeCell ref="O37:O38"/>
    <mergeCell ref="O39:O40"/>
    <mergeCell ref="O41:O42"/>
    <mergeCell ref="L37:L38"/>
    <mergeCell ref="L39:L40"/>
    <mergeCell ref="L41:L42"/>
    <mergeCell ref="N37:N38"/>
    <mergeCell ref="N39:N40"/>
    <mergeCell ref="N41:N42"/>
    <mergeCell ref="J37:J38"/>
    <mergeCell ref="J39:J40"/>
    <mergeCell ref="J41:J42"/>
    <mergeCell ref="K37:K38"/>
    <mergeCell ref="K39:K40"/>
    <mergeCell ref="K41:K42"/>
    <mergeCell ref="M37:M38"/>
    <mergeCell ref="M39:M40"/>
    <mergeCell ref="M41:M42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D17:D18"/>
    <mergeCell ref="D15:D16"/>
    <mergeCell ref="C15:C16"/>
    <mergeCell ref="C17:C18"/>
    <mergeCell ref="C19:C20"/>
    <mergeCell ref="C21:C22"/>
    <mergeCell ref="D29:D30"/>
    <mergeCell ref="D27:D28"/>
    <mergeCell ref="D25:D26"/>
    <mergeCell ref="D23:D24"/>
    <mergeCell ref="D21:D22"/>
    <mergeCell ref="D19:D20"/>
    <mergeCell ref="J31:J32"/>
    <mergeCell ref="J33:J34"/>
    <mergeCell ref="J35:J36"/>
    <mergeCell ref="J15:J16"/>
    <mergeCell ref="J17:J18"/>
    <mergeCell ref="J19:J20"/>
    <mergeCell ref="J21:J22"/>
    <mergeCell ref="J23:J24"/>
    <mergeCell ref="J25:J26"/>
    <mergeCell ref="A39:A40"/>
    <mergeCell ref="A41:A42"/>
    <mergeCell ref="B21:B22"/>
    <mergeCell ref="B23:B24"/>
    <mergeCell ref="B25:B26"/>
    <mergeCell ref="B27:B28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37:A38"/>
    <mergeCell ref="B37:B38"/>
    <mergeCell ref="B39:B40"/>
    <mergeCell ref="B41:B42"/>
    <mergeCell ref="F27:F28"/>
    <mergeCell ref="F41:F42"/>
    <mergeCell ref="F39:F40"/>
    <mergeCell ref="C35:C36"/>
    <mergeCell ref="C37:C38"/>
    <mergeCell ref="C39:C40"/>
    <mergeCell ref="C41:C42"/>
    <mergeCell ref="C23:C24"/>
    <mergeCell ref="C25:C26"/>
    <mergeCell ref="C27:C28"/>
    <mergeCell ref="C29:C30"/>
    <mergeCell ref="C31:C32"/>
    <mergeCell ref="C33:C34"/>
    <mergeCell ref="D41:D42"/>
    <mergeCell ref="D39:D40"/>
    <mergeCell ref="D37:D38"/>
    <mergeCell ref="D35:D36"/>
    <mergeCell ref="D33:D34"/>
    <mergeCell ref="D31:D32"/>
    <mergeCell ref="H27:H28"/>
    <mergeCell ref="H25:H26"/>
    <mergeCell ref="H23:H24"/>
    <mergeCell ref="H21:H22"/>
    <mergeCell ref="H19:H20"/>
    <mergeCell ref="H41:H42"/>
    <mergeCell ref="H39:H40"/>
    <mergeCell ref="H37:H38"/>
    <mergeCell ref="H35:H36"/>
    <mergeCell ref="H33:H34"/>
    <mergeCell ref="H31:H32"/>
    <mergeCell ref="H17:H18"/>
    <mergeCell ref="H15:H16"/>
    <mergeCell ref="E15:E16"/>
    <mergeCell ref="E17:E18"/>
    <mergeCell ref="E19:E20"/>
    <mergeCell ref="E21:E22"/>
    <mergeCell ref="G21:G22"/>
    <mergeCell ref="G19:G20"/>
    <mergeCell ref="G17:G18"/>
    <mergeCell ref="G15:G16"/>
    <mergeCell ref="F21:F22"/>
    <mergeCell ref="F19:F20"/>
    <mergeCell ref="F17:F18"/>
    <mergeCell ref="F15:F16"/>
    <mergeCell ref="G27:G28"/>
    <mergeCell ref="G25:G26"/>
    <mergeCell ref="G23:G24"/>
    <mergeCell ref="E35:E36"/>
    <mergeCell ref="E37:E38"/>
    <mergeCell ref="E39:E40"/>
    <mergeCell ref="E41:E42"/>
    <mergeCell ref="G41:G42"/>
    <mergeCell ref="G39:G40"/>
    <mergeCell ref="G37:G38"/>
    <mergeCell ref="G35:G36"/>
    <mergeCell ref="E23:E24"/>
    <mergeCell ref="E25:E26"/>
    <mergeCell ref="E27:E28"/>
    <mergeCell ref="E29:E30"/>
    <mergeCell ref="E31:E32"/>
    <mergeCell ref="E33:E34"/>
    <mergeCell ref="F25:F26"/>
    <mergeCell ref="F23:F24"/>
    <mergeCell ref="F37:F38"/>
    <mergeCell ref="F35:F36"/>
    <mergeCell ref="F33:F34"/>
    <mergeCell ref="F31:F32"/>
    <mergeCell ref="F29:F30"/>
    <mergeCell ref="I41:I42"/>
    <mergeCell ref="I39:I40"/>
    <mergeCell ref="I37:I38"/>
    <mergeCell ref="I35:I36"/>
    <mergeCell ref="I33:I34"/>
    <mergeCell ref="I31:I32"/>
    <mergeCell ref="G33:G34"/>
    <mergeCell ref="G31:G32"/>
    <mergeCell ref="G29:G30"/>
    <mergeCell ref="H29:H30"/>
    <mergeCell ref="I17:I18"/>
    <mergeCell ref="I15:I16"/>
    <mergeCell ref="J11:J14"/>
    <mergeCell ref="K15:K16"/>
    <mergeCell ref="L15:L16"/>
    <mergeCell ref="M15:M16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Q27:Q28"/>
    <mergeCell ref="K29:K30"/>
    <mergeCell ref="L29:L30"/>
    <mergeCell ref="M29:M30"/>
    <mergeCell ref="N29:N30"/>
    <mergeCell ref="O29:O30"/>
    <mergeCell ref="P29:P30"/>
    <mergeCell ref="Q29:Q30"/>
    <mergeCell ref="K27:K28"/>
    <mergeCell ref="L27:L28"/>
    <mergeCell ref="M27:M28"/>
    <mergeCell ref="N27:N28"/>
    <mergeCell ref="O27:O28"/>
    <mergeCell ref="P27:P28"/>
    <mergeCell ref="Q35:Q36"/>
    <mergeCell ref="K35:K36"/>
    <mergeCell ref="L35:L36"/>
    <mergeCell ref="M35:M36"/>
    <mergeCell ref="N35:N36"/>
    <mergeCell ref="O35:O36"/>
    <mergeCell ref="P35:P36"/>
    <mergeCell ref="Q31:Q32"/>
    <mergeCell ref="K33:K34"/>
    <mergeCell ref="L33:L34"/>
    <mergeCell ref="M33:M34"/>
    <mergeCell ref="N33:N34"/>
    <mergeCell ref="O33:O34"/>
    <mergeCell ref="P33:P34"/>
    <mergeCell ref="Q33:Q34"/>
    <mergeCell ref="K31:K32"/>
    <mergeCell ref="L31:L32"/>
    <mergeCell ref="M31:M32"/>
    <mergeCell ref="N31:N32"/>
    <mergeCell ref="O31:O32"/>
    <mergeCell ref="P31:P3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0"/>
  <sheetViews>
    <sheetView topLeftCell="A27" zoomScaleNormal="100" workbookViewId="0">
      <selection activeCell="A50" sqref="A50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8.570312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4257812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50</v>
      </c>
      <c r="G11" s="41"/>
      <c r="H11" s="2" t="s">
        <v>1</v>
      </c>
      <c r="I11" s="2"/>
      <c r="J11" s="2" t="s">
        <v>0</v>
      </c>
      <c r="K11" s="2"/>
      <c r="L11" s="2" t="s">
        <v>51</v>
      </c>
      <c r="M11" s="4"/>
    </row>
    <row r="12" spans="1:13" x14ac:dyDescent="0.25">
      <c r="A12" s="1"/>
      <c r="B12" s="3"/>
      <c r="C12" s="3"/>
      <c r="D12" s="3"/>
      <c r="E12" s="3"/>
      <c r="F12" s="3"/>
      <c r="G12" s="41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41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42"/>
      <c r="H14" s="9"/>
      <c r="I14" s="9"/>
      <c r="J14" s="9"/>
      <c r="K14" s="9"/>
      <c r="L14" s="9"/>
      <c r="M14" s="8"/>
    </row>
    <row r="15" spans="1:13" ht="15.75" customHeight="1" x14ac:dyDescent="0.25">
      <c r="A15" s="46">
        <v>1</v>
      </c>
      <c r="B15" s="43" t="s">
        <v>6</v>
      </c>
      <c r="C15" s="37"/>
      <c r="D15" s="45">
        <v>665000000</v>
      </c>
      <c r="E15" s="37"/>
      <c r="F15" s="54">
        <v>494447530.98480737</v>
      </c>
      <c r="G15" s="46">
        <f>A41+1</f>
        <v>15</v>
      </c>
      <c r="H15" s="43" t="s">
        <v>30</v>
      </c>
      <c r="I15" s="37"/>
      <c r="J15" s="33">
        <v>389179937</v>
      </c>
      <c r="K15" s="37"/>
      <c r="L15" s="54">
        <v>298570578.31075329</v>
      </c>
    </row>
    <row r="16" spans="1:13" ht="15.75" customHeight="1" x14ac:dyDescent="0.25">
      <c r="A16" s="46"/>
      <c r="B16" s="44"/>
      <c r="C16" s="32"/>
      <c r="D16" s="33"/>
      <c r="E16" s="32"/>
      <c r="F16" s="55"/>
      <c r="G16" s="46"/>
      <c r="H16" s="44"/>
      <c r="I16" s="32"/>
      <c r="J16" s="33"/>
      <c r="K16" s="32"/>
      <c r="L16" s="55"/>
    </row>
    <row r="17" spans="1:12" ht="15.75" customHeight="1" x14ac:dyDescent="0.25">
      <c r="A17" s="46">
        <f>A15+1</f>
        <v>2</v>
      </c>
      <c r="B17" s="31" t="s">
        <v>7</v>
      </c>
      <c r="C17" s="32"/>
      <c r="D17" s="33">
        <v>632300000</v>
      </c>
      <c r="E17" s="32"/>
      <c r="F17" s="53">
        <v>491080484.9061203</v>
      </c>
      <c r="G17" s="46">
        <f>G15+1</f>
        <v>16</v>
      </c>
      <c r="H17" s="31" t="s">
        <v>30</v>
      </c>
      <c r="I17" s="32"/>
      <c r="J17" s="33">
        <v>500000000</v>
      </c>
      <c r="K17" s="32"/>
      <c r="L17" s="53">
        <v>271784232.3651439</v>
      </c>
    </row>
    <row r="18" spans="1:12" ht="15.75" customHeight="1" x14ac:dyDescent="0.25">
      <c r="A18" s="46"/>
      <c r="B18" s="31"/>
      <c r="C18" s="32"/>
      <c r="D18" s="33"/>
      <c r="E18" s="32"/>
      <c r="F18" s="53"/>
      <c r="G18" s="46"/>
      <c r="H18" s="31"/>
      <c r="I18" s="32"/>
      <c r="J18" s="33"/>
      <c r="K18" s="32"/>
      <c r="L18" s="53"/>
    </row>
    <row r="19" spans="1:12" ht="15.75" customHeight="1" x14ac:dyDescent="0.25">
      <c r="A19" s="46">
        <f t="shared" ref="A19" si="0">A17+1</f>
        <v>3</v>
      </c>
      <c r="B19" s="31" t="s">
        <v>8</v>
      </c>
      <c r="C19" s="32"/>
      <c r="D19" s="33">
        <v>409057943.31999999</v>
      </c>
      <c r="E19" s="32"/>
      <c r="F19" s="53">
        <v>310706645.22630429</v>
      </c>
      <c r="G19" s="46">
        <f t="shared" ref="G19" si="1">G17+1</f>
        <v>17</v>
      </c>
      <c r="H19" s="31" t="s">
        <v>30</v>
      </c>
      <c r="I19" s="32"/>
      <c r="J19" s="33">
        <v>1750000000</v>
      </c>
      <c r="K19" s="32"/>
      <c r="L19" s="53">
        <v>1117482173.8913915</v>
      </c>
    </row>
    <row r="20" spans="1:12" ht="15.75" customHeight="1" x14ac:dyDescent="0.25">
      <c r="A20" s="46"/>
      <c r="B20" s="31"/>
      <c r="C20" s="32"/>
      <c r="D20" s="33"/>
      <c r="E20" s="32"/>
      <c r="F20" s="53"/>
      <c r="G20" s="46"/>
      <c r="H20" s="31"/>
      <c r="I20" s="32"/>
      <c r="J20" s="33"/>
      <c r="K20" s="32"/>
      <c r="L20" s="53"/>
    </row>
    <row r="21" spans="1:12" ht="15.75" customHeight="1" x14ac:dyDescent="0.25">
      <c r="A21" s="46">
        <f t="shared" ref="A21" si="2">A19+1</f>
        <v>4</v>
      </c>
      <c r="B21" s="31" t="s">
        <v>7</v>
      </c>
      <c r="C21" s="32"/>
      <c r="D21" s="33">
        <v>374700000</v>
      </c>
      <c r="E21" s="32"/>
      <c r="F21" s="53">
        <v>278397568.14999998</v>
      </c>
      <c r="G21" s="46">
        <f t="shared" ref="G21" si="3">G19+1</f>
        <v>18</v>
      </c>
      <c r="H21" s="31" t="s">
        <v>30</v>
      </c>
      <c r="I21" s="32"/>
      <c r="J21" s="33">
        <v>1920000000</v>
      </c>
      <c r="K21" s="32"/>
      <c r="L21" s="53">
        <v>1469336978.3024433</v>
      </c>
    </row>
    <row r="22" spans="1:12" ht="15.75" customHeight="1" x14ac:dyDescent="0.25">
      <c r="A22" s="46"/>
      <c r="B22" s="31"/>
      <c r="C22" s="32"/>
      <c r="D22" s="33"/>
      <c r="E22" s="32"/>
      <c r="F22" s="53"/>
      <c r="G22" s="46"/>
      <c r="H22" s="31"/>
      <c r="I22" s="32"/>
      <c r="J22" s="33"/>
      <c r="K22" s="32"/>
      <c r="L22" s="53"/>
    </row>
    <row r="23" spans="1:12" ht="15.75" customHeight="1" x14ac:dyDescent="0.25">
      <c r="A23" s="46">
        <f t="shared" ref="A23" si="4">A21+1</f>
        <v>5</v>
      </c>
      <c r="B23" s="31" t="s">
        <v>7</v>
      </c>
      <c r="C23" s="32"/>
      <c r="D23" s="33">
        <v>153170629</v>
      </c>
      <c r="E23" s="32"/>
      <c r="F23" s="53">
        <v>141663072.23000002</v>
      </c>
      <c r="G23" s="46">
        <f t="shared" ref="G23" si="5">G21+1</f>
        <v>19</v>
      </c>
      <c r="H23" s="31" t="s">
        <v>30</v>
      </c>
      <c r="I23" s="32"/>
      <c r="J23" s="33">
        <v>1444885373.0799999</v>
      </c>
      <c r="K23" s="32"/>
      <c r="L23" s="53">
        <v>1402114287.3317499</v>
      </c>
    </row>
    <row r="24" spans="1:12" ht="15.75" customHeight="1" x14ac:dyDescent="0.25">
      <c r="A24" s="46"/>
      <c r="B24" s="31"/>
      <c r="C24" s="32"/>
      <c r="D24" s="33"/>
      <c r="E24" s="32"/>
      <c r="F24" s="53"/>
      <c r="G24" s="46"/>
      <c r="H24" s="31"/>
      <c r="I24" s="32"/>
      <c r="J24" s="33"/>
      <c r="K24" s="32"/>
      <c r="L24" s="53"/>
    </row>
    <row r="25" spans="1:12" ht="15.75" customHeight="1" x14ac:dyDescent="0.25">
      <c r="A25" s="46">
        <f t="shared" ref="A25" si="6">A23+1</f>
        <v>6</v>
      </c>
      <c r="B25" s="31" t="s">
        <v>9</v>
      </c>
      <c r="C25" s="32"/>
      <c r="D25" s="33">
        <v>2191682494.4400001</v>
      </c>
      <c r="E25" s="32"/>
      <c r="F25" s="53">
        <v>2163652506.6229444</v>
      </c>
      <c r="G25" s="46">
        <f t="shared" ref="G25" si="7">G23+1</f>
        <v>20</v>
      </c>
      <c r="H25" s="31" t="s">
        <v>30</v>
      </c>
      <c r="I25" s="32"/>
      <c r="J25" s="33">
        <v>1928217853.28</v>
      </c>
      <c r="K25" s="32"/>
      <c r="L25" s="53">
        <v>1909753932.7199998</v>
      </c>
    </row>
    <row r="26" spans="1:12" ht="15.75" customHeight="1" x14ac:dyDescent="0.25">
      <c r="A26" s="46"/>
      <c r="B26" s="31"/>
      <c r="C26" s="32"/>
      <c r="D26" s="33"/>
      <c r="E26" s="32"/>
      <c r="F26" s="53"/>
      <c r="G26" s="46"/>
      <c r="H26" s="31"/>
      <c r="I26" s="32"/>
      <c r="J26" s="33"/>
      <c r="K26" s="32"/>
      <c r="L26" s="53"/>
    </row>
    <row r="27" spans="1:12" ht="15.75" customHeight="1" x14ac:dyDescent="0.25">
      <c r="A27" s="46">
        <f t="shared" ref="A27" si="8">A25+1</f>
        <v>7</v>
      </c>
      <c r="B27" s="31" t="s">
        <v>7</v>
      </c>
      <c r="C27" s="32"/>
      <c r="D27" s="33">
        <v>249553564</v>
      </c>
      <c r="E27" s="32"/>
      <c r="F27" s="53">
        <v>217499784.32000002</v>
      </c>
      <c r="G27" s="46">
        <f t="shared" ref="G27" si="9">G25+1</f>
        <v>21</v>
      </c>
      <c r="H27" s="31" t="s">
        <v>30</v>
      </c>
      <c r="I27" s="32"/>
      <c r="J27" s="33">
        <v>1000000000</v>
      </c>
      <c r="K27" s="32"/>
      <c r="L27" s="53">
        <v>995600150</v>
      </c>
    </row>
    <row r="28" spans="1:12" ht="15.75" customHeight="1" x14ac:dyDescent="0.25">
      <c r="A28" s="46"/>
      <c r="B28" s="31"/>
      <c r="C28" s="32"/>
      <c r="D28" s="33"/>
      <c r="E28" s="32"/>
      <c r="F28" s="53"/>
      <c r="G28" s="46"/>
      <c r="H28" s="31"/>
      <c r="I28" s="32"/>
      <c r="J28" s="33"/>
      <c r="K28" s="32"/>
      <c r="L28" s="53"/>
    </row>
    <row r="29" spans="1:12" ht="15.75" customHeight="1" x14ac:dyDescent="0.25">
      <c r="A29" s="46">
        <f t="shared" ref="A29" si="10">A27+1</f>
        <v>8</v>
      </c>
      <c r="B29" s="31" t="s">
        <v>9</v>
      </c>
      <c r="C29" s="32"/>
      <c r="D29" s="35">
        <v>490326868.06999999</v>
      </c>
      <c r="E29" s="32"/>
      <c r="F29" s="53">
        <v>484190107.81678212</v>
      </c>
      <c r="G29" s="46">
        <f t="shared" ref="G29" si="11">G27+1</f>
        <v>22</v>
      </c>
      <c r="H29" s="31" t="s">
        <v>30</v>
      </c>
      <c r="I29" s="32"/>
      <c r="J29" s="35">
        <v>300000000</v>
      </c>
      <c r="K29" s="32"/>
      <c r="L29" s="53">
        <v>300000000</v>
      </c>
    </row>
    <row r="30" spans="1:12" ht="15.75" customHeight="1" x14ac:dyDescent="0.25">
      <c r="A30" s="46"/>
      <c r="B30" s="31"/>
      <c r="C30" s="32"/>
      <c r="D30" s="35"/>
      <c r="E30" s="32"/>
      <c r="F30" s="53"/>
      <c r="G30" s="46"/>
      <c r="H30" s="31"/>
      <c r="I30" s="32"/>
      <c r="J30" s="35"/>
      <c r="K30" s="32"/>
      <c r="L30" s="53"/>
    </row>
    <row r="31" spans="1:12" ht="15" customHeight="1" x14ac:dyDescent="0.25">
      <c r="A31" s="46">
        <f t="shared" ref="A31" si="12">A29+1</f>
        <v>9</v>
      </c>
      <c r="B31" s="47" t="s">
        <v>7</v>
      </c>
      <c r="C31" s="32"/>
      <c r="D31" s="34">
        <v>949001040.55999994</v>
      </c>
      <c r="E31" s="32"/>
      <c r="F31" s="53">
        <v>884167988.86000001</v>
      </c>
      <c r="G31" s="46">
        <f t="shared" ref="G31" si="13">G29+1</f>
        <v>23</v>
      </c>
      <c r="H31" s="31" t="s">
        <v>30</v>
      </c>
      <c r="I31" s="32"/>
      <c r="J31" s="34">
        <v>299888355</v>
      </c>
      <c r="K31" s="32"/>
      <c r="L31" s="53">
        <v>299888355</v>
      </c>
    </row>
    <row r="32" spans="1:12" ht="15" customHeight="1" x14ac:dyDescent="0.25">
      <c r="A32" s="46"/>
      <c r="B32" s="47"/>
      <c r="C32" s="32"/>
      <c r="D32" s="34"/>
      <c r="E32" s="32"/>
      <c r="F32" s="53"/>
      <c r="G32" s="46"/>
      <c r="H32" s="31"/>
      <c r="I32" s="32"/>
      <c r="J32" s="34"/>
      <c r="K32" s="32"/>
      <c r="L32" s="53"/>
    </row>
    <row r="33" spans="1:12" ht="15.75" customHeight="1" x14ac:dyDescent="0.25">
      <c r="A33" s="46">
        <f t="shared" ref="A33" si="14">A31+1</f>
        <v>10</v>
      </c>
      <c r="B33" s="47" t="s">
        <v>10</v>
      </c>
      <c r="C33" s="32"/>
      <c r="D33" s="33">
        <v>100000000</v>
      </c>
      <c r="E33" s="32"/>
      <c r="F33" s="53">
        <v>52777778.217777967</v>
      </c>
      <c r="G33" s="46">
        <f t="shared" ref="G33" si="15">G31+1</f>
        <v>24</v>
      </c>
      <c r="H33" s="31" t="s">
        <v>30</v>
      </c>
      <c r="I33" s="32"/>
      <c r="J33" s="33">
        <v>223786059</v>
      </c>
      <c r="K33" s="32"/>
      <c r="L33" s="53">
        <v>223786059</v>
      </c>
    </row>
    <row r="34" spans="1:12" ht="15.75" customHeight="1" x14ac:dyDescent="0.25">
      <c r="A34" s="46"/>
      <c r="B34" s="47"/>
      <c r="C34" s="32"/>
      <c r="D34" s="33"/>
      <c r="E34" s="32"/>
      <c r="F34" s="53"/>
      <c r="G34" s="46"/>
      <c r="H34" s="31"/>
      <c r="I34" s="32"/>
      <c r="J34" s="33"/>
      <c r="K34" s="32"/>
      <c r="L34" s="53"/>
    </row>
    <row r="35" spans="1:12" ht="15" customHeight="1" x14ac:dyDescent="0.25">
      <c r="A35" s="46">
        <f t="shared" ref="A35" si="16">A33+1</f>
        <v>11</v>
      </c>
      <c r="B35" s="47" t="s">
        <v>11</v>
      </c>
      <c r="C35" s="32"/>
      <c r="D35" s="33">
        <v>500000000</v>
      </c>
      <c r="E35" s="32"/>
      <c r="F35" s="53">
        <v>479926806.82999998</v>
      </c>
      <c r="G35" s="46">
        <f t="shared" ref="G35:G41" si="17">G33+1</f>
        <v>25</v>
      </c>
      <c r="H35" s="31" t="s">
        <v>30</v>
      </c>
      <c r="I35" s="32"/>
      <c r="J35" s="33">
        <v>500379494</v>
      </c>
      <c r="K35" s="32"/>
      <c r="L35" s="53">
        <v>500379494</v>
      </c>
    </row>
    <row r="36" spans="1:12" ht="15" customHeight="1" x14ac:dyDescent="0.25">
      <c r="A36" s="46"/>
      <c r="B36" s="47"/>
      <c r="C36" s="32"/>
      <c r="D36" s="33"/>
      <c r="E36" s="32"/>
      <c r="F36" s="53"/>
      <c r="G36" s="46"/>
      <c r="H36" s="31"/>
      <c r="I36" s="32"/>
      <c r="J36" s="33"/>
      <c r="K36" s="32"/>
      <c r="L36" s="53"/>
    </row>
    <row r="37" spans="1:12" ht="15" customHeight="1" x14ac:dyDescent="0.25">
      <c r="A37" s="46">
        <f t="shared" ref="A37" si="18">A35+1</f>
        <v>12</v>
      </c>
      <c r="B37" s="47" t="s">
        <v>7</v>
      </c>
      <c r="C37" s="32"/>
      <c r="D37" s="33">
        <v>1400000000</v>
      </c>
      <c r="E37" s="32"/>
      <c r="F37" s="53">
        <v>1382787690.6400001</v>
      </c>
      <c r="G37" s="46">
        <f t="shared" si="17"/>
        <v>26</v>
      </c>
      <c r="H37" s="31" t="s">
        <v>30</v>
      </c>
      <c r="I37" s="32"/>
      <c r="J37" s="33">
        <v>1700000000</v>
      </c>
      <c r="K37" s="32"/>
      <c r="L37" s="33">
        <v>1346840614.6143498</v>
      </c>
    </row>
    <row r="38" spans="1:12" ht="15" customHeight="1" x14ac:dyDescent="0.25">
      <c r="A38" s="46"/>
      <c r="B38" s="47"/>
      <c r="C38" s="32"/>
      <c r="D38" s="33"/>
      <c r="E38" s="32"/>
      <c r="F38" s="53"/>
      <c r="G38" s="46"/>
      <c r="H38" s="31"/>
      <c r="I38" s="32"/>
      <c r="J38" s="33"/>
      <c r="K38" s="32"/>
      <c r="L38" s="33"/>
    </row>
    <row r="39" spans="1:12" ht="15" customHeight="1" x14ac:dyDescent="0.25">
      <c r="A39" s="46">
        <f t="shared" ref="A39" si="19">A37+1</f>
        <v>13</v>
      </c>
      <c r="B39" s="47" t="s">
        <v>7</v>
      </c>
      <c r="C39" s="32"/>
      <c r="D39" s="33">
        <v>610000000</v>
      </c>
      <c r="E39" s="32"/>
      <c r="F39" s="53">
        <v>610000000</v>
      </c>
      <c r="G39" s="46">
        <f t="shared" si="17"/>
        <v>27</v>
      </c>
      <c r="H39" s="31" t="s">
        <v>30</v>
      </c>
      <c r="I39" s="32"/>
      <c r="J39" s="33">
        <v>1000000000</v>
      </c>
      <c r="K39" s="32"/>
      <c r="L39" s="33">
        <v>964182928.37700999</v>
      </c>
    </row>
    <row r="40" spans="1:12" ht="15" customHeight="1" x14ac:dyDescent="0.25">
      <c r="A40" s="46"/>
      <c r="B40" s="47"/>
      <c r="C40" s="32"/>
      <c r="D40" s="33"/>
      <c r="E40" s="32"/>
      <c r="F40" s="53"/>
      <c r="G40" s="46"/>
      <c r="H40" s="31"/>
      <c r="I40" s="32"/>
      <c r="J40" s="33"/>
      <c r="K40" s="32"/>
      <c r="L40" s="33"/>
    </row>
    <row r="41" spans="1:12" ht="15" customHeight="1" x14ac:dyDescent="0.25">
      <c r="A41" s="46">
        <f t="shared" ref="A41" si="20">A39+1</f>
        <v>14</v>
      </c>
      <c r="B41" s="47" t="s">
        <v>8</v>
      </c>
      <c r="C41" s="32"/>
      <c r="D41" s="33">
        <v>1355000000</v>
      </c>
      <c r="E41" s="32"/>
      <c r="F41" s="53">
        <v>1337782700.6953905</v>
      </c>
      <c r="G41" s="46">
        <f t="shared" si="17"/>
        <v>28</v>
      </c>
      <c r="H41" s="31" t="s">
        <v>30</v>
      </c>
      <c r="I41" s="32"/>
      <c r="J41" s="33">
        <v>1039830553</v>
      </c>
      <c r="K41" s="32"/>
      <c r="L41" s="33">
        <v>953178006.91999912</v>
      </c>
    </row>
    <row r="42" spans="1:12" ht="15" customHeight="1" x14ac:dyDescent="0.25">
      <c r="A42" s="46"/>
      <c r="B42" s="47"/>
      <c r="C42" s="32"/>
      <c r="D42" s="33"/>
      <c r="E42" s="32"/>
      <c r="F42" s="53"/>
      <c r="G42" s="46"/>
      <c r="H42" s="31"/>
      <c r="I42" s="32"/>
      <c r="J42" s="33"/>
      <c r="K42" s="32"/>
      <c r="L42" s="33"/>
    </row>
    <row r="43" spans="1:12" ht="15" customHeight="1" x14ac:dyDescent="0.25"/>
    <row r="44" spans="1:12" ht="15" customHeight="1" x14ac:dyDescent="0.25">
      <c r="A44" s="51" t="s">
        <v>52</v>
      </c>
      <c r="B44" s="51"/>
      <c r="C44" s="51"/>
      <c r="D44" s="51"/>
      <c r="E44" s="52">
        <f>SUM(F15:F42)</f>
        <v>9329080665.5001278</v>
      </c>
      <c r="F44" s="52"/>
      <c r="H44" s="51" t="s">
        <v>53</v>
      </c>
      <c r="I44" s="51"/>
      <c r="J44" s="51"/>
      <c r="K44" s="48">
        <f>SUM(L15:L43)</f>
        <v>12052897790.83284</v>
      </c>
      <c r="L44" s="48"/>
    </row>
    <row r="45" spans="1:12" ht="15" customHeight="1" x14ac:dyDescent="0.25">
      <c r="A45" s="51"/>
      <c r="B45" s="51"/>
      <c r="C45" s="51"/>
      <c r="D45" s="51"/>
      <c r="E45" s="52"/>
      <c r="F45" s="52"/>
      <c r="H45" s="51"/>
      <c r="I45" s="51"/>
      <c r="J45" s="51"/>
      <c r="K45" s="48"/>
      <c r="L45" s="48"/>
    </row>
    <row r="46" spans="1:12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2" x14ac:dyDescent="0.25">
      <c r="A47" s="49" t="s">
        <v>54</v>
      </c>
      <c r="B47" s="49"/>
      <c r="C47" s="49"/>
      <c r="D47" s="49"/>
      <c r="E47" s="49"/>
      <c r="F47" s="49"/>
      <c r="G47" s="49"/>
      <c r="H47" s="49"/>
      <c r="I47" s="49"/>
      <c r="J47" s="49"/>
      <c r="K47" s="50">
        <f>K44+E44</f>
        <v>21381978456.33297</v>
      </c>
      <c r="L47" s="50"/>
    </row>
    <row r="48" spans="1:12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50"/>
      <c r="L48" s="50"/>
    </row>
    <row r="50" spans="1:1" x14ac:dyDescent="0.25">
      <c r="A50" s="29" t="s">
        <v>131</v>
      </c>
    </row>
  </sheetData>
  <mergeCells count="175">
    <mergeCell ref="J27:J28"/>
    <mergeCell ref="K27:K28"/>
    <mergeCell ref="L27:L28"/>
    <mergeCell ref="J25:J26"/>
    <mergeCell ref="K25:K26"/>
    <mergeCell ref="L25:L26"/>
    <mergeCell ref="G17:G18"/>
    <mergeCell ref="H17:H18"/>
    <mergeCell ref="I17:I18"/>
    <mergeCell ref="J17:J18"/>
    <mergeCell ref="J23:J24"/>
    <mergeCell ref="K23:K24"/>
    <mergeCell ref="L23:L24"/>
    <mergeCell ref="J21:J22"/>
    <mergeCell ref="K21:K22"/>
    <mergeCell ref="L21:L22"/>
    <mergeCell ref="G11:G14"/>
    <mergeCell ref="A15:A16"/>
    <mergeCell ref="B15:B16"/>
    <mergeCell ref="C15:C16"/>
    <mergeCell ref="D15:D16"/>
    <mergeCell ref="E15:E16"/>
    <mergeCell ref="F15:F16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F21:F22"/>
    <mergeCell ref="G21:G22"/>
    <mergeCell ref="H21:H22"/>
    <mergeCell ref="I21:I22"/>
    <mergeCell ref="I23:I24"/>
    <mergeCell ref="A21:A22"/>
    <mergeCell ref="B21:B22"/>
    <mergeCell ref="C21:C22"/>
    <mergeCell ref="D21:D22"/>
    <mergeCell ref="E21:E22"/>
    <mergeCell ref="F23:F24"/>
    <mergeCell ref="G23:G24"/>
    <mergeCell ref="H23:H24"/>
    <mergeCell ref="F29:F30"/>
    <mergeCell ref="G29:G30"/>
    <mergeCell ref="H29:H30"/>
    <mergeCell ref="I29:I30"/>
    <mergeCell ref="A29:A30"/>
    <mergeCell ref="A23:A24"/>
    <mergeCell ref="B23:B24"/>
    <mergeCell ref="C23:C24"/>
    <mergeCell ref="D23:D24"/>
    <mergeCell ref="E23:E24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I27:I28"/>
    <mergeCell ref="F27:F28"/>
    <mergeCell ref="G27:G28"/>
    <mergeCell ref="H27:H28"/>
    <mergeCell ref="B29:B30"/>
    <mergeCell ref="C29:C30"/>
    <mergeCell ref="D29:D30"/>
    <mergeCell ref="E29:E30"/>
    <mergeCell ref="J29:J30"/>
    <mergeCell ref="K29:K30"/>
    <mergeCell ref="L29:L30"/>
    <mergeCell ref="A35:A36"/>
    <mergeCell ref="B35:B36"/>
    <mergeCell ref="C35:C36"/>
    <mergeCell ref="D35:D36"/>
    <mergeCell ref="E35:E36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I35:I36"/>
    <mergeCell ref="J35:J36"/>
    <mergeCell ref="J33:J34"/>
    <mergeCell ref="A31:A32"/>
    <mergeCell ref="B31:B32"/>
    <mergeCell ref="F37:F38"/>
    <mergeCell ref="K31:K32"/>
    <mergeCell ref="L31:L32"/>
    <mergeCell ref="F31:F32"/>
    <mergeCell ref="G31:G32"/>
    <mergeCell ref="H31:H32"/>
    <mergeCell ref="A37:A38"/>
    <mergeCell ref="B37:B38"/>
    <mergeCell ref="C37:C38"/>
    <mergeCell ref="D37:D38"/>
    <mergeCell ref="E37:E38"/>
    <mergeCell ref="K35:K36"/>
    <mergeCell ref="L35:L36"/>
    <mergeCell ref="F35:F36"/>
    <mergeCell ref="G35:G36"/>
    <mergeCell ref="H35:H36"/>
    <mergeCell ref="G37:G38"/>
    <mergeCell ref="H37:H38"/>
    <mergeCell ref="J37:J38"/>
    <mergeCell ref="L37:L38"/>
    <mergeCell ref="I31:I32"/>
    <mergeCell ref="I37:I38"/>
    <mergeCell ref="A47:J48"/>
    <mergeCell ref="K47:L48"/>
    <mergeCell ref="A44:D45"/>
    <mergeCell ref="E44:F45"/>
    <mergeCell ref="H44:J45"/>
    <mergeCell ref="F39:F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G39:G40"/>
    <mergeCell ref="G41:G42"/>
    <mergeCell ref="L39:L40"/>
    <mergeCell ref="L41:L42"/>
    <mergeCell ref="I39:I40"/>
    <mergeCell ref="I41:I42"/>
    <mergeCell ref="K39:K40"/>
    <mergeCell ref="H39:H40"/>
    <mergeCell ref="H41:H42"/>
    <mergeCell ref="J39:J40"/>
    <mergeCell ref="J41:J42"/>
    <mergeCell ref="J31:J32"/>
    <mergeCell ref="C31:C32"/>
    <mergeCell ref="D31:D32"/>
    <mergeCell ref="E31:E32"/>
    <mergeCell ref="K44:L45"/>
    <mergeCell ref="K33:K34"/>
    <mergeCell ref="L33:L34"/>
    <mergeCell ref="K37:K38"/>
    <mergeCell ref="K41:K4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50"/>
  <sheetViews>
    <sheetView tabSelected="1" workbookViewId="0">
      <selection activeCell="A50" sqref="A50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3.140625" bestFit="1" customWidth="1"/>
    <col min="18" max="18" width="12.57031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55</v>
      </c>
      <c r="G11" s="2" t="s">
        <v>56</v>
      </c>
      <c r="H11" s="2" t="s">
        <v>57</v>
      </c>
      <c r="I11" s="2" t="s">
        <v>58</v>
      </c>
      <c r="J11" s="41"/>
      <c r="K11" s="2" t="s">
        <v>1</v>
      </c>
      <c r="L11" s="2" t="s">
        <v>0</v>
      </c>
      <c r="M11" s="2" t="s">
        <v>55</v>
      </c>
      <c r="N11" s="2" t="s">
        <v>56</v>
      </c>
      <c r="O11" s="2" t="s">
        <v>57</v>
      </c>
      <c r="P11" s="2" t="s">
        <v>58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41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41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23"/>
      <c r="C14" s="23"/>
      <c r="D14" s="23"/>
      <c r="E14" s="23"/>
      <c r="F14" s="23"/>
      <c r="G14" s="23"/>
      <c r="H14" s="23"/>
      <c r="I14" s="23"/>
      <c r="J14" s="42"/>
      <c r="K14" s="23"/>
      <c r="L14" s="23"/>
      <c r="M14" s="23"/>
      <c r="N14" s="23"/>
      <c r="O14" s="23"/>
      <c r="P14" s="23"/>
      <c r="Q14" s="15"/>
      <c r="R14" s="15"/>
      <c r="S14" s="15"/>
    </row>
    <row r="15" spans="1:19" ht="15.75" customHeight="1" x14ac:dyDescent="0.25">
      <c r="A15" s="46">
        <v>1</v>
      </c>
      <c r="B15" s="44" t="s">
        <v>6</v>
      </c>
      <c r="C15" s="40"/>
      <c r="D15" s="70">
        <v>665000000</v>
      </c>
      <c r="E15" s="40"/>
      <c r="F15" s="55">
        <v>500879078.26223922</v>
      </c>
      <c r="G15" s="71">
        <v>0</v>
      </c>
      <c r="H15" s="61">
        <v>6431547.2699999996</v>
      </c>
      <c r="I15" s="55">
        <v>494447530.992239</v>
      </c>
      <c r="J15" s="46">
        <v>15</v>
      </c>
      <c r="K15" s="44" t="s">
        <v>30</v>
      </c>
      <c r="L15" s="62">
        <v>389179937</v>
      </c>
      <c r="M15" s="55">
        <v>302309789.44684768</v>
      </c>
      <c r="N15" s="62">
        <v>0</v>
      </c>
      <c r="O15" s="61">
        <v>3739211.1360943913</v>
      </c>
      <c r="P15" s="55">
        <v>298570578.31075329</v>
      </c>
      <c r="Q15" s="24"/>
    </row>
    <row r="16" spans="1:19" ht="15.75" customHeight="1" x14ac:dyDescent="0.25">
      <c r="A16" s="46"/>
      <c r="B16" s="44"/>
      <c r="C16" s="40"/>
      <c r="D16" s="70"/>
      <c r="E16" s="40"/>
      <c r="F16" s="55"/>
      <c r="G16" s="71"/>
      <c r="H16" s="61"/>
      <c r="I16" s="55"/>
      <c r="J16" s="46"/>
      <c r="K16" s="44"/>
      <c r="L16" s="62"/>
      <c r="M16" s="55"/>
      <c r="N16" s="62"/>
      <c r="O16" s="61"/>
      <c r="P16" s="55"/>
      <c r="Q16" s="24"/>
    </row>
    <row r="17" spans="1:18" ht="15.75" customHeight="1" x14ac:dyDescent="0.25">
      <c r="A17" s="46">
        <f>A15+1</f>
        <v>2</v>
      </c>
      <c r="B17" s="31" t="s">
        <v>7</v>
      </c>
      <c r="C17" s="32"/>
      <c r="D17" s="67">
        <v>632300000</v>
      </c>
      <c r="E17" s="32"/>
      <c r="F17" s="55">
        <v>494965443.31520128</v>
      </c>
      <c r="G17" s="63">
        <v>0</v>
      </c>
      <c r="H17" s="61">
        <v>3884958.41</v>
      </c>
      <c r="I17" s="55">
        <v>491080484.90520126</v>
      </c>
      <c r="J17" s="46">
        <f>J15+1</f>
        <v>16</v>
      </c>
      <c r="K17" s="31" t="s">
        <v>30</v>
      </c>
      <c r="L17" s="33">
        <v>500000000</v>
      </c>
      <c r="M17" s="53">
        <v>278008298.75518543</v>
      </c>
      <c r="N17" s="33">
        <v>0</v>
      </c>
      <c r="O17" s="61">
        <v>6224066.3900415301</v>
      </c>
      <c r="P17" s="53">
        <v>271784232.3651439</v>
      </c>
      <c r="R17" s="24"/>
    </row>
    <row r="18" spans="1:18" ht="15.75" customHeight="1" x14ac:dyDescent="0.25">
      <c r="A18" s="46"/>
      <c r="B18" s="31"/>
      <c r="C18" s="32"/>
      <c r="D18" s="67"/>
      <c r="E18" s="32"/>
      <c r="F18" s="55"/>
      <c r="G18" s="63"/>
      <c r="H18" s="61"/>
      <c r="I18" s="55"/>
      <c r="J18" s="46"/>
      <c r="K18" s="31"/>
      <c r="L18" s="33"/>
      <c r="M18" s="53"/>
      <c r="N18" s="33"/>
      <c r="O18" s="61"/>
      <c r="P18" s="53"/>
    </row>
    <row r="19" spans="1:18" ht="15.75" customHeight="1" x14ac:dyDescent="0.25">
      <c r="A19" s="46">
        <f t="shared" ref="A19" si="0">A17+1</f>
        <v>3</v>
      </c>
      <c r="B19" s="31" t="s">
        <v>8</v>
      </c>
      <c r="C19" s="32"/>
      <c r="D19" s="67">
        <v>409057943.31999999</v>
      </c>
      <c r="E19" s="32"/>
      <c r="F19" s="55">
        <v>314703860.23291397</v>
      </c>
      <c r="G19" s="63">
        <v>0</v>
      </c>
      <c r="H19" s="61">
        <v>3997215</v>
      </c>
      <c r="I19" s="55">
        <v>310706645.23291397</v>
      </c>
      <c r="J19" s="46">
        <f t="shared" ref="J19" si="1">J17+1</f>
        <v>17</v>
      </c>
      <c r="K19" s="31" t="s">
        <v>30</v>
      </c>
      <c r="L19" s="33">
        <v>1750000000</v>
      </c>
      <c r="M19" s="53">
        <v>1142879496.0649583</v>
      </c>
      <c r="N19" s="33">
        <v>0</v>
      </c>
      <c r="O19" s="61">
        <v>25397322.1735668</v>
      </c>
      <c r="P19" s="53">
        <v>1117482173.8913915</v>
      </c>
      <c r="Q19" s="28"/>
    </row>
    <row r="20" spans="1:18" ht="15.75" customHeight="1" x14ac:dyDescent="0.25">
      <c r="A20" s="46"/>
      <c r="B20" s="31"/>
      <c r="C20" s="32"/>
      <c r="D20" s="67"/>
      <c r="E20" s="32"/>
      <c r="F20" s="55"/>
      <c r="G20" s="63"/>
      <c r="H20" s="61"/>
      <c r="I20" s="55"/>
      <c r="J20" s="46"/>
      <c r="K20" s="31"/>
      <c r="L20" s="33"/>
      <c r="M20" s="53"/>
      <c r="N20" s="33"/>
      <c r="O20" s="61"/>
      <c r="P20" s="53"/>
      <c r="Q20" s="28"/>
    </row>
    <row r="21" spans="1:18" ht="15.75" customHeight="1" x14ac:dyDescent="0.25">
      <c r="A21" s="46">
        <f t="shared" ref="A21" si="2">A19+1</f>
        <v>4</v>
      </c>
      <c r="B21" s="31" t="s">
        <v>7</v>
      </c>
      <c r="C21" s="32"/>
      <c r="D21" s="67">
        <v>374700000</v>
      </c>
      <c r="E21" s="32"/>
      <c r="F21" s="55">
        <v>280602187.08064359</v>
      </c>
      <c r="G21" s="64"/>
      <c r="H21" s="61">
        <v>2202414.9300000002</v>
      </c>
      <c r="I21" s="55">
        <v>278397568.14999998</v>
      </c>
      <c r="J21" s="46">
        <f t="shared" ref="J21" si="3">J19+1</f>
        <v>18</v>
      </c>
      <c r="K21" s="31" t="s">
        <v>30</v>
      </c>
      <c r="L21" s="33">
        <v>1920000000</v>
      </c>
      <c r="M21" s="53">
        <v>1502782979.8137159</v>
      </c>
      <c r="N21" s="33">
        <v>0</v>
      </c>
      <c r="O21" s="61">
        <v>33446001.511272669</v>
      </c>
      <c r="P21" s="53">
        <v>1469336978.3024433</v>
      </c>
      <c r="Q21" s="28"/>
    </row>
    <row r="22" spans="1:18" ht="15.75" customHeight="1" x14ac:dyDescent="0.25">
      <c r="A22" s="46"/>
      <c r="B22" s="31"/>
      <c r="C22" s="32"/>
      <c r="D22" s="67"/>
      <c r="E22" s="32"/>
      <c r="F22" s="55"/>
      <c r="G22" s="64"/>
      <c r="H22" s="61"/>
      <c r="I22" s="55"/>
      <c r="J22" s="46"/>
      <c r="K22" s="31"/>
      <c r="L22" s="33"/>
      <c r="M22" s="53"/>
      <c r="N22" s="33"/>
      <c r="O22" s="61"/>
      <c r="P22" s="53"/>
    </row>
    <row r="23" spans="1:18" ht="15.75" customHeight="1" x14ac:dyDescent="0.25">
      <c r="A23" s="46">
        <f t="shared" ref="A23" si="4">A21+1</f>
        <v>5</v>
      </c>
      <c r="B23" s="31" t="s">
        <v>7</v>
      </c>
      <c r="C23" s="32"/>
      <c r="D23" s="67">
        <v>153170629</v>
      </c>
      <c r="E23" s="32"/>
      <c r="F23" s="55">
        <v>142320296.29218343</v>
      </c>
      <c r="G23" s="63">
        <v>0</v>
      </c>
      <c r="H23" s="61">
        <v>626133.21</v>
      </c>
      <c r="I23" s="55">
        <v>141663072.23000002</v>
      </c>
      <c r="J23" s="46">
        <f t="shared" ref="J23" si="5">J21+1</f>
        <v>19</v>
      </c>
      <c r="K23" s="31" t="s">
        <v>30</v>
      </c>
      <c r="L23" s="33">
        <v>1444885373.0799999</v>
      </c>
      <c r="M23" s="53">
        <v>1404539254.5676289</v>
      </c>
      <c r="N23" s="33">
        <v>0</v>
      </c>
      <c r="O23" s="61">
        <v>2424967.2358789444</v>
      </c>
      <c r="P23" s="53">
        <v>1402114287.3317499</v>
      </c>
    </row>
    <row r="24" spans="1:18" ht="15.75" customHeight="1" x14ac:dyDescent="0.25">
      <c r="A24" s="46"/>
      <c r="B24" s="31"/>
      <c r="C24" s="32"/>
      <c r="D24" s="67"/>
      <c r="E24" s="32"/>
      <c r="F24" s="55"/>
      <c r="G24" s="63"/>
      <c r="H24" s="61"/>
      <c r="I24" s="55"/>
      <c r="J24" s="46"/>
      <c r="K24" s="31"/>
      <c r="L24" s="33"/>
      <c r="M24" s="53"/>
      <c r="N24" s="33"/>
      <c r="O24" s="61"/>
      <c r="P24" s="53"/>
    </row>
    <row r="25" spans="1:18" ht="15.75" customHeight="1" x14ac:dyDescent="0.25">
      <c r="A25" s="46">
        <f t="shared" ref="A25" si="6">A23+1</f>
        <v>6</v>
      </c>
      <c r="B25" s="31" t="s">
        <v>9</v>
      </c>
      <c r="C25" s="32"/>
      <c r="D25" s="67">
        <v>2191682494.4400001</v>
      </c>
      <c r="E25" s="32"/>
      <c r="F25" s="55">
        <v>2169157349.4060936</v>
      </c>
      <c r="G25" s="63">
        <v>0</v>
      </c>
      <c r="H25" s="61">
        <v>5504842.7800000003</v>
      </c>
      <c r="I25" s="55">
        <v>2163652506.6260934</v>
      </c>
      <c r="J25" s="46">
        <f t="shared" ref="J25" si="7">J23+1</f>
        <v>20</v>
      </c>
      <c r="K25" s="31" t="s">
        <v>30</v>
      </c>
      <c r="L25" s="33">
        <v>1928217853.28</v>
      </c>
      <c r="M25" s="32"/>
      <c r="N25" s="53">
        <v>1911047131.5999999</v>
      </c>
      <c r="O25" s="61">
        <v>1293198.8800001144</v>
      </c>
      <c r="P25" s="53">
        <v>1909753932.7199998</v>
      </c>
    </row>
    <row r="26" spans="1:18" ht="15.75" customHeight="1" x14ac:dyDescent="0.25">
      <c r="A26" s="46"/>
      <c r="B26" s="31"/>
      <c r="C26" s="32"/>
      <c r="D26" s="67"/>
      <c r="E26" s="32"/>
      <c r="F26" s="55"/>
      <c r="G26" s="63"/>
      <c r="H26" s="61"/>
      <c r="I26" s="55"/>
      <c r="J26" s="46"/>
      <c r="K26" s="31"/>
      <c r="L26" s="33"/>
      <c r="M26" s="32"/>
      <c r="N26" s="53"/>
      <c r="O26" s="61"/>
      <c r="P26" s="53"/>
    </row>
    <row r="27" spans="1:18" ht="15.75" customHeight="1" x14ac:dyDescent="0.25">
      <c r="A27" s="46">
        <f t="shared" ref="A27" si="8">A25+1</f>
        <v>7</v>
      </c>
      <c r="B27" s="31" t="s">
        <v>7</v>
      </c>
      <c r="C27" s="32"/>
      <c r="D27" s="67">
        <v>249553564</v>
      </c>
      <c r="E27" s="32"/>
      <c r="F27" s="55">
        <v>218832276.86296663</v>
      </c>
      <c r="G27" s="63">
        <v>0</v>
      </c>
      <c r="H27" s="61">
        <v>1290781.56</v>
      </c>
      <c r="I27" s="55">
        <v>217499784.32000002</v>
      </c>
      <c r="J27" s="46">
        <f t="shared" ref="J27" si="9">J25+1</f>
        <v>21</v>
      </c>
      <c r="K27" s="31" t="s">
        <v>30</v>
      </c>
      <c r="L27" s="33">
        <v>1000000000</v>
      </c>
      <c r="M27" s="33">
        <v>995600150</v>
      </c>
      <c r="N27" s="33">
        <v>0</v>
      </c>
      <c r="O27" s="60">
        <v>0</v>
      </c>
      <c r="P27" s="53">
        <v>995600150</v>
      </c>
    </row>
    <row r="28" spans="1:18" ht="15.75" customHeight="1" x14ac:dyDescent="0.25">
      <c r="A28" s="46"/>
      <c r="B28" s="31"/>
      <c r="C28" s="32"/>
      <c r="D28" s="67"/>
      <c r="E28" s="32"/>
      <c r="F28" s="55"/>
      <c r="G28" s="63"/>
      <c r="H28" s="61"/>
      <c r="I28" s="55"/>
      <c r="J28" s="46"/>
      <c r="K28" s="31"/>
      <c r="L28" s="33"/>
      <c r="M28" s="33"/>
      <c r="N28" s="33"/>
      <c r="O28" s="60"/>
      <c r="P28" s="53"/>
    </row>
    <row r="29" spans="1:18" ht="15.75" customHeight="1" x14ac:dyDescent="0.25">
      <c r="A29" s="46">
        <f t="shared" ref="A29" si="10">A27+1</f>
        <v>8</v>
      </c>
      <c r="B29" s="31" t="s">
        <v>9</v>
      </c>
      <c r="C29" s="32"/>
      <c r="D29" s="69">
        <v>490326868.06999999</v>
      </c>
      <c r="E29" s="32"/>
      <c r="F29" s="55">
        <v>485422001.76117879</v>
      </c>
      <c r="G29" s="63">
        <v>0</v>
      </c>
      <c r="H29" s="61">
        <v>1231893.94</v>
      </c>
      <c r="I29" s="55">
        <v>484190107.82117879</v>
      </c>
      <c r="J29" s="46">
        <f t="shared" ref="J29" si="11">J27+1</f>
        <v>22</v>
      </c>
      <c r="K29" s="31" t="s">
        <v>30</v>
      </c>
      <c r="L29" s="35">
        <v>300000000</v>
      </c>
      <c r="M29" s="35">
        <v>300000000</v>
      </c>
      <c r="N29" s="33">
        <v>0</v>
      </c>
      <c r="O29" s="60">
        <v>0</v>
      </c>
      <c r="P29" s="56">
        <v>300000000</v>
      </c>
    </row>
    <row r="30" spans="1:18" ht="15.75" customHeight="1" x14ac:dyDescent="0.25">
      <c r="A30" s="46"/>
      <c r="B30" s="31"/>
      <c r="C30" s="32"/>
      <c r="D30" s="69"/>
      <c r="E30" s="32"/>
      <c r="F30" s="53"/>
      <c r="G30" s="63"/>
      <c r="H30" s="61"/>
      <c r="I30" s="55"/>
      <c r="J30" s="46"/>
      <c r="K30" s="31"/>
      <c r="L30" s="35"/>
      <c r="M30" s="35"/>
      <c r="N30" s="33"/>
      <c r="O30" s="60"/>
      <c r="P30" s="56"/>
    </row>
    <row r="31" spans="1:18" ht="15" customHeight="1" x14ac:dyDescent="0.25">
      <c r="A31" s="46">
        <f t="shared" ref="A31" si="12">A29+1</f>
        <v>9</v>
      </c>
      <c r="B31" s="47" t="s">
        <v>7</v>
      </c>
      <c r="C31" s="32"/>
      <c r="D31" s="68">
        <v>949001040.55999994</v>
      </c>
      <c r="E31" s="32"/>
      <c r="F31" s="55">
        <v>889034114.99792194</v>
      </c>
      <c r="G31" s="63"/>
      <c r="H31" s="61">
        <v>8086340.7000000002</v>
      </c>
      <c r="I31" s="55">
        <v>884167988.86000001</v>
      </c>
      <c r="J31" s="46">
        <f t="shared" ref="J31" si="13">J29+1</f>
        <v>23</v>
      </c>
      <c r="K31" s="31" t="s">
        <v>30</v>
      </c>
      <c r="L31" s="34">
        <v>299888355</v>
      </c>
      <c r="M31" s="34">
        <v>299888355</v>
      </c>
      <c r="N31" s="33">
        <v>0</v>
      </c>
      <c r="O31" s="60">
        <v>0</v>
      </c>
      <c r="P31" s="57">
        <v>299888355</v>
      </c>
    </row>
    <row r="32" spans="1:18" ht="15" customHeight="1" x14ac:dyDescent="0.25">
      <c r="A32" s="46"/>
      <c r="B32" s="47"/>
      <c r="C32" s="32"/>
      <c r="D32" s="68"/>
      <c r="E32" s="32"/>
      <c r="F32" s="53"/>
      <c r="G32" s="63"/>
      <c r="H32" s="61"/>
      <c r="I32" s="55"/>
      <c r="J32" s="46"/>
      <c r="K32" s="31"/>
      <c r="L32" s="34"/>
      <c r="M32" s="34"/>
      <c r="N32" s="33"/>
      <c r="O32" s="60"/>
      <c r="P32" s="57"/>
    </row>
    <row r="33" spans="1:16" ht="15.75" customHeight="1" x14ac:dyDescent="0.25">
      <c r="A33" s="46">
        <f t="shared" ref="A33" si="14">A31+1</f>
        <v>10</v>
      </c>
      <c r="B33" s="47" t="s">
        <v>10</v>
      </c>
      <c r="C33" s="32"/>
      <c r="D33" s="67">
        <v>100000000</v>
      </c>
      <c r="E33" s="32"/>
      <c r="F33" s="55">
        <v>55555555.96555575</v>
      </c>
      <c r="G33" s="63">
        <v>0</v>
      </c>
      <c r="H33" s="61">
        <v>2777777.7600000002</v>
      </c>
      <c r="I33" s="55">
        <v>52777778.205555752</v>
      </c>
      <c r="J33" s="46">
        <f t="shared" ref="J33" si="15">J31+1</f>
        <v>24</v>
      </c>
      <c r="K33" s="31" t="s">
        <v>30</v>
      </c>
      <c r="L33" s="33">
        <v>223786059</v>
      </c>
      <c r="M33" s="33">
        <v>195699721</v>
      </c>
      <c r="N33" s="33">
        <v>10197213</v>
      </c>
      <c r="O33" s="60">
        <v>0</v>
      </c>
      <c r="P33" s="53">
        <v>223786059</v>
      </c>
    </row>
    <row r="34" spans="1:16" ht="15.75" customHeight="1" x14ac:dyDescent="0.25">
      <c r="A34" s="46"/>
      <c r="B34" s="47"/>
      <c r="C34" s="32"/>
      <c r="D34" s="67"/>
      <c r="E34" s="32"/>
      <c r="F34" s="53"/>
      <c r="G34" s="63"/>
      <c r="H34" s="61"/>
      <c r="I34" s="55"/>
      <c r="J34" s="46"/>
      <c r="K34" s="31"/>
      <c r="L34" s="33"/>
      <c r="M34" s="33"/>
      <c r="N34" s="33"/>
      <c r="O34" s="60"/>
      <c r="P34" s="53"/>
    </row>
    <row r="35" spans="1:16" ht="15" customHeight="1" x14ac:dyDescent="0.25">
      <c r="A35" s="46">
        <f t="shared" ref="A35" si="16">A33+1</f>
        <v>11</v>
      </c>
      <c r="B35" s="47" t="s">
        <v>11</v>
      </c>
      <c r="C35" s="32"/>
      <c r="D35" s="67">
        <v>500000000</v>
      </c>
      <c r="E35" s="32"/>
      <c r="F35" s="55">
        <v>481198483.84833169</v>
      </c>
      <c r="G35" s="63"/>
      <c r="H35" s="61">
        <v>1616527.95</v>
      </c>
      <c r="I35" s="55">
        <v>479926806.82999998</v>
      </c>
      <c r="J35" s="46">
        <f t="shared" ref="J35:J41" si="17">J33+1</f>
        <v>25</v>
      </c>
      <c r="K35" s="31" t="s">
        <v>30</v>
      </c>
      <c r="L35" s="33">
        <v>500379494</v>
      </c>
      <c r="M35" s="33">
        <v>500379494</v>
      </c>
      <c r="N35" s="33">
        <v>0</v>
      </c>
      <c r="O35" s="60">
        <v>0</v>
      </c>
      <c r="P35" s="53">
        <v>500379494</v>
      </c>
    </row>
    <row r="36" spans="1:16" ht="15" customHeight="1" x14ac:dyDescent="0.25">
      <c r="A36" s="46"/>
      <c r="B36" s="47"/>
      <c r="C36" s="32"/>
      <c r="D36" s="67"/>
      <c r="E36" s="32"/>
      <c r="F36" s="53"/>
      <c r="G36" s="63"/>
      <c r="H36" s="61"/>
      <c r="I36" s="55"/>
      <c r="J36" s="46"/>
      <c r="K36" s="31"/>
      <c r="L36" s="33"/>
      <c r="M36" s="33"/>
      <c r="N36" s="33"/>
      <c r="O36" s="60"/>
      <c r="P36" s="53"/>
    </row>
    <row r="37" spans="1:16" ht="15" customHeight="1" x14ac:dyDescent="0.25">
      <c r="A37" s="46">
        <f t="shared" ref="A37" si="18">A35+1</f>
        <v>12</v>
      </c>
      <c r="B37" s="47" t="s">
        <v>7</v>
      </c>
      <c r="C37" s="32"/>
      <c r="D37" s="67">
        <v>1400000000</v>
      </c>
      <c r="E37" s="32"/>
      <c r="F37" s="55">
        <v>1386416864.026376</v>
      </c>
      <c r="G37" s="63">
        <v>0</v>
      </c>
      <c r="H37" s="61">
        <v>3186111.84</v>
      </c>
      <c r="I37" s="55">
        <v>1382787690.6400001</v>
      </c>
      <c r="J37" s="46">
        <f t="shared" si="17"/>
        <v>26</v>
      </c>
      <c r="K37" s="31" t="s">
        <v>30</v>
      </c>
      <c r="L37" s="33">
        <v>1700000000</v>
      </c>
      <c r="M37" s="33">
        <v>1346840614.6143498</v>
      </c>
      <c r="N37" s="33"/>
      <c r="O37" s="33">
        <v>7257325.9699999997</v>
      </c>
      <c r="P37" s="33">
        <v>1355000000</v>
      </c>
    </row>
    <row r="38" spans="1:16" ht="15" customHeight="1" x14ac:dyDescent="0.25">
      <c r="A38" s="46"/>
      <c r="B38" s="47"/>
      <c r="C38" s="32"/>
      <c r="D38" s="67"/>
      <c r="E38" s="32"/>
      <c r="F38" s="53"/>
      <c r="G38" s="63"/>
      <c r="H38" s="61"/>
      <c r="I38" s="55"/>
      <c r="J38" s="46"/>
      <c r="K38" s="31"/>
      <c r="L38" s="33"/>
      <c r="M38" s="33"/>
      <c r="N38" s="33"/>
      <c r="O38" s="33"/>
      <c r="P38" s="33"/>
    </row>
    <row r="39" spans="1:16" ht="15" customHeight="1" x14ac:dyDescent="0.25">
      <c r="A39" s="46">
        <f t="shared" ref="A39" si="19">A37+1</f>
        <v>13</v>
      </c>
      <c r="B39" s="47" t="s">
        <v>7</v>
      </c>
      <c r="C39" s="32"/>
      <c r="D39" s="67">
        <v>610000000</v>
      </c>
      <c r="E39" s="32"/>
      <c r="F39" s="55">
        <v>610000000</v>
      </c>
      <c r="G39" s="63">
        <v>0</v>
      </c>
      <c r="H39" s="61">
        <v>0</v>
      </c>
      <c r="I39" s="62">
        <v>610000000</v>
      </c>
      <c r="J39" s="46">
        <f t="shared" si="17"/>
        <v>27</v>
      </c>
      <c r="K39" s="31" t="s">
        <v>30</v>
      </c>
      <c r="L39" s="33">
        <v>1000000000</v>
      </c>
      <c r="M39" s="33">
        <v>964182928.37700999</v>
      </c>
      <c r="N39" s="33"/>
      <c r="O39" s="33">
        <v>1753143.37</v>
      </c>
      <c r="P39" s="72">
        <v>1928217853.28</v>
      </c>
    </row>
    <row r="40" spans="1:16" ht="15" customHeight="1" x14ac:dyDescent="0.25">
      <c r="A40" s="46"/>
      <c r="B40" s="47"/>
      <c r="C40" s="32"/>
      <c r="D40" s="67"/>
      <c r="E40" s="32"/>
      <c r="F40" s="53"/>
      <c r="G40" s="63"/>
      <c r="H40" s="61"/>
      <c r="I40" s="62"/>
      <c r="J40" s="46"/>
      <c r="K40" s="31"/>
      <c r="L40" s="33"/>
      <c r="M40" s="33"/>
      <c r="N40" s="33"/>
      <c r="O40" s="33"/>
      <c r="P40" s="72"/>
    </row>
    <row r="41" spans="1:16" ht="15" customHeight="1" x14ac:dyDescent="0.25">
      <c r="A41" s="46">
        <f t="shared" ref="A41" si="20">A39+1</f>
        <v>14</v>
      </c>
      <c r="B41" s="47" t="s">
        <v>8</v>
      </c>
      <c r="C41" s="32"/>
      <c r="D41" s="67">
        <v>1355000000</v>
      </c>
      <c r="E41" s="32"/>
      <c r="F41" s="55"/>
      <c r="G41" s="55">
        <v>1339583289.6452701</v>
      </c>
      <c r="H41" s="61">
        <v>1800587.949878931</v>
      </c>
      <c r="I41" s="55">
        <v>1337782700.6953905</v>
      </c>
      <c r="J41" s="46">
        <f t="shared" si="17"/>
        <v>28</v>
      </c>
      <c r="K41" s="31" t="s">
        <v>30</v>
      </c>
      <c r="L41" s="33">
        <v>1039830553</v>
      </c>
      <c r="M41" s="33">
        <v>953178006.91999912</v>
      </c>
      <c r="N41" s="33"/>
      <c r="O41" s="33">
        <v>4560660.32</v>
      </c>
      <c r="P41" s="72">
        <v>1928217853.28</v>
      </c>
    </row>
    <row r="42" spans="1:16" ht="15" customHeight="1" x14ac:dyDescent="0.25">
      <c r="A42" s="46"/>
      <c r="B42" s="47"/>
      <c r="C42" s="32"/>
      <c r="D42" s="67"/>
      <c r="E42" s="32"/>
      <c r="F42" s="53"/>
      <c r="G42" s="53"/>
      <c r="H42" s="61"/>
      <c r="I42" s="55"/>
      <c r="J42" s="46"/>
      <c r="K42" s="31"/>
      <c r="L42" s="33"/>
      <c r="M42" s="33"/>
      <c r="N42" s="33"/>
      <c r="O42" s="33"/>
      <c r="P42" s="72"/>
    </row>
    <row r="43" spans="1:16" ht="15" customHeight="1" x14ac:dyDescent="0.25">
      <c r="H43" s="27"/>
      <c r="J43" s="32"/>
      <c r="N43" s="25"/>
    </row>
    <row r="44" spans="1:16" ht="15" customHeight="1" x14ac:dyDescent="0.25">
      <c r="A44" s="51" t="s">
        <v>52</v>
      </c>
      <c r="B44" s="51"/>
      <c r="C44" s="51"/>
      <c r="D44" s="51"/>
      <c r="E44" s="52">
        <f>SUM(I15:I42)</f>
        <v>9329080665.5085716</v>
      </c>
      <c r="F44" s="52"/>
      <c r="G44" s="52"/>
      <c r="H44" s="52"/>
      <c r="I44" s="52"/>
      <c r="J44" s="32"/>
      <c r="K44" s="59" t="s">
        <v>53</v>
      </c>
      <c r="L44" s="59"/>
      <c r="M44" s="58">
        <f>SUM(P15:P43)</f>
        <v>14000131947.481483</v>
      </c>
      <c r="N44" s="59"/>
      <c r="O44" s="59"/>
      <c r="P44" s="59"/>
    </row>
    <row r="45" spans="1:16" ht="15" customHeight="1" x14ac:dyDescent="0.25">
      <c r="A45" s="51"/>
      <c r="B45" s="51"/>
      <c r="C45" s="51"/>
      <c r="D45" s="51"/>
      <c r="E45" s="52"/>
      <c r="F45" s="52"/>
      <c r="G45" s="52"/>
      <c r="H45" s="52"/>
      <c r="I45" s="52"/>
      <c r="J45" s="32"/>
      <c r="K45" s="59"/>
      <c r="L45" s="59"/>
      <c r="M45" s="59"/>
      <c r="N45" s="59"/>
      <c r="O45" s="59"/>
      <c r="P45" s="59"/>
    </row>
    <row r="46" spans="1:16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32"/>
      <c r="K46" s="10"/>
      <c r="L46" s="10"/>
    </row>
    <row r="47" spans="1:16" ht="15" customHeight="1" x14ac:dyDescent="0.25">
      <c r="A47" s="49" t="s">
        <v>54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65">
        <f>SUM(E44+M44)</f>
        <v>23329212612.990055</v>
      </c>
      <c r="N47" s="66"/>
      <c r="O47" s="66"/>
      <c r="P47" s="66"/>
    </row>
    <row r="48" spans="1:16" ht="15" customHeigh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66"/>
      <c r="N48" s="66"/>
      <c r="O48" s="66"/>
      <c r="P48" s="66"/>
    </row>
    <row r="50" spans="1:2" x14ac:dyDescent="0.25">
      <c r="A50" s="29" t="s">
        <v>131</v>
      </c>
      <c r="B50" s="29"/>
    </row>
  </sheetData>
  <mergeCells count="233">
    <mergeCell ref="L39:L40"/>
    <mergeCell ref="L41:L42"/>
    <mergeCell ref="M37:M38"/>
    <mergeCell ref="M39:M40"/>
    <mergeCell ref="M41:M42"/>
    <mergeCell ref="N37:N38"/>
    <mergeCell ref="O37:O38"/>
    <mergeCell ref="P37:P38"/>
    <mergeCell ref="N39:N40"/>
    <mergeCell ref="N41:N42"/>
    <mergeCell ref="O39:O40"/>
    <mergeCell ref="P39:P40"/>
    <mergeCell ref="O41:O42"/>
    <mergeCell ref="P41:P4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K17:K18"/>
    <mergeCell ref="L17:L18"/>
    <mergeCell ref="K15:K16"/>
    <mergeCell ref="L15:L16"/>
    <mergeCell ref="M15:M16"/>
    <mergeCell ref="A17:A18"/>
    <mergeCell ref="B17:B18"/>
    <mergeCell ref="C17:C18"/>
    <mergeCell ref="D17:D18"/>
    <mergeCell ref="E17:E18"/>
    <mergeCell ref="A23:A24"/>
    <mergeCell ref="B23:B24"/>
    <mergeCell ref="C23:C24"/>
    <mergeCell ref="D23:D24"/>
    <mergeCell ref="E23:E24"/>
    <mergeCell ref="L19:L20"/>
    <mergeCell ref="M19:M20"/>
    <mergeCell ref="A21:A22"/>
    <mergeCell ref="B21:B22"/>
    <mergeCell ref="C21:C22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K19:K20"/>
    <mergeCell ref="E29:E30"/>
    <mergeCell ref="L25:L26"/>
    <mergeCell ref="N25:N26"/>
    <mergeCell ref="A27:A28"/>
    <mergeCell ref="B27:B28"/>
    <mergeCell ref="C27:C28"/>
    <mergeCell ref="D27:D28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K25:K26"/>
    <mergeCell ref="F29:F30"/>
    <mergeCell ref="G29:G30"/>
    <mergeCell ref="M25:M2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1:K32"/>
    <mergeCell ref="I29:I30"/>
    <mergeCell ref="J29:J30"/>
    <mergeCell ref="K29:K30"/>
    <mergeCell ref="L29:L30"/>
    <mergeCell ref="A29:A30"/>
    <mergeCell ref="B29:B30"/>
    <mergeCell ref="C29:C30"/>
    <mergeCell ref="D29:D30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A44:D45"/>
    <mergeCell ref="E44:I45"/>
    <mergeCell ref="K44:L45"/>
    <mergeCell ref="A47:L48"/>
    <mergeCell ref="M47:P48"/>
    <mergeCell ref="A41:A42"/>
    <mergeCell ref="B41:B42"/>
    <mergeCell ref="C41:C42"/>
    <mergeCell ref="D41:D42"/>
    <mergeCell ref="E41:E42"/>
    <mergeCell ref="I41:I42"/>
    <mergeCell ref="F41:F42"/>
    <mergeCell ref="G41:G42"/>
    <mergeCell ref="H41:H42"/>
    <mergeCell ref="K41:K42"/>
    <mergeCell ref="F31:F32"/>
    <mergeCell ref="F33:F34"/>
    <mergeCell ref="F35:F36"/>
    <mergeCell ref="F37:F38"/>
    <mergeCell ref="F39:F40"/>
    <mergeCell ref="F17:F18"/>
    <mergeCell ref="F19:F20"/>
    <mergeCell ref="F21:F22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H33:H34"/>
    <mergeCell ref="H35:H36"/>
    <mergeCell ref="H37:H38"/>
    <mergeCell ref="H15:H16"/>
    <mergeCell ref="H17:H18"/>
    <mergeCell ref="H19:H20"/>
    <mergeCell ref="H21:H22"/>
    <mergeCell ref="H23:H24"/>
    <mergeCell ref="H25:H26"/>
    <mergeCell ref="N15:N16"/>
    <mergeCell ref="N17:N18"/>
    <mergeCell ref="N19:N20"/>
    <mergeCell ref="N21:N22"/>
    <mergeCell ref="N23:N24"/>
    <mergeCell ref="H27:H28"/>
    <mergeCell ref="H29:H30"/>
    <mergeCell ref="H31:H32"/>
    <mergeCell ref="L31:L32"/>
    <mergeCell ref="M31:M32"/>
    <mergeCell ref="K27:K28"/>
    <mergeCell ref="L27:L28"/>
    <mergeCell ref="M27:M28"/>
    <mergeCell ref="M23:M24"/>
    <mergeCell ref="I23:I24"/>
    <mergeCell ref="J23:J24"/>
    <mergeCell ref="K23:K24"/>
    <mergeCell ref="L23:L24"/>
    <mergeCell ref="K21:K22"/>
    <mergeCell ref="L21:L22"/>
    <mergeCell ref="M21:M22"/>
    <mergeCell ref="M17:M18"/>
    <mergeCell ref="I17:I18"/>
    <mergeCell ref="J17:J1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J39:J40"/>
    <mergeCell ref="J41:J42"/>
    <mergeCell ref="J43:J44"/>
    <mergeCell ref="J45:J46"/>
    <mergeCell ref="P27:P28"/>
    <mergeCell ref="P29:P30"/>
    <mergeCell ref="P31:P32"/>
    <mergeCell ref="P33:P34"/>
    <mergeCell ref="P35:P36"/>
    <mergeCell ref="M44:P45"/>
    <mergeCell ref="O31:O32"/>
    <mergeCell ref="O33:O34"/>
    <mergeCell ref="O35:O36"/>
    <mergeCell ref="N27:N28"/>
    <mergeCell ref="N29:N30"/>
    <mergeCell ref="N31:N32"/>
    <mergeCell ref="N33:N34"/>
    <mergeCell ref="N35:N36"/>
    <mergeCell ref="K33:K34"/>
    <mergeCell ref="L33:L34"/>
    <mergeCell ref="M33:M34"/>
    <mergeCell ref="K37:K38"/>
    <mergeCell ref="K39:K40"/>
    <mergeCell ref="L37:L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48"/>
  <sheetViews>
    <sheetView workbookViewId="0">
      <selection activeCell="L41" sqref="L41:L4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  <col min="13" max="13" width="13.140625" bestFit="1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59</v>
      </c>
      <c r="G11" s="41"/>
      <c r="H11" s="2" t="s">
        <v>1</v>
      </c>
      <c r="I11" s="2"/>
      <c r="J11" s="2" t="s">
        <v>0</v>
      </c>
      <c r="K11" s="2"/>
      <c r="L11" s="2" t="s">
        <v>59</v>
      </c>
      <c r="M11" s="4"/>
    </row>
    <row r="12" spans="1:13" x14ac:dyDescent="0.25">
      <c r="A12" s="1"/>
      <c r="B12" s="3"/>
      <c r="C12" s="3"/>
      <c r="D12" s="3"/>
      <c r="E12" s="3"/>
      <c r="F12" s="3"/>
      <c r="G12" s="41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41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42"/>
      <c r="H14" s="9"/>
      <c r="I14" s="9"/>
      <c r="J14" s="9"/>
      <c r="K14" s="9"/>
      <c r="L14" s="9"/>
      <c r="M14" s="8"/>
    </row>
    <row r="15" spans="1:13" ht="15.75" customHeight="1" x14ac:dyDescent="0.25">
      <c r="A15" s="46">
        <v>1</v>
      </c>
      <c r="B15" s="43" t="s">
        <v>6</v>
      </c>
      <c r="C15" s="37"/>
      <c r="D15" s="73">
        <v>665000000</v>
      </c>
      <c r="E15" s="75"/>
      <c r="F15" s="54">
        <v>5037503.3800000008</v>
      </c>
      <c r="G15" s="46">
        <f>A41+1</f>
        <v>15</v>
      </c>
      <c r="H15" s="43" t="s">
        <v>30</v>
      </c>
      <c r="I15" s="37"/>
      <c r="J15" s="73">
        <v>389179937</v>
      </c>
      <c r="K15" s="37"/>
      <c r="L15" s="77">
        <v>3029779.87</v>
      </c>
    </row>
    <row r="16" spans="1:13" ht="15.75" customHeight="1" x14ac:dyDescent="0.25">
      <c r="A16" s="46"/>
      <c r="B16" s="44"/>
      <c r="C16" s="32"/>
      <c r="D16" s="74"/>
      <c r="E16" s="76"/>
      <c r="F16" s="55"/>
      <c r="G16" s="46"/>
      <c r="H16" s="44"/>
      <c r="I16" s="32"/>
      <c r="J16" s="74"/>
      <c r="K16" s="32"/>
      <c r="L16" s="78"/>
    </row>
    <row r="17" spans="1:12" ht="15.75" customHeight="1" x14ac:dyDescent="0.25">
      <c r="A17" s="46">
        <f>A15+1</f>
        <v>2</v>
      </c>
      <c r="B17" s="31" t="s">
        <v>7</v>
      </c>
      <c r="C17" s="32"/>
      <c r="D17" s="74">
        <v>632300000</v>
      </c>
      <c r="E17" s="76"/>
      <c r="F17" s="53">
        <v>7512887.540000001</v>
      </c>
      <c r="G17" s="46">
        <f>G15+1</f>
        <v>16</v>
      </c>
      <c r="H17" s="31" t="s">
        <v>30</v>
      </c>
      <c r="I17" s="32"/>
      <c r="J17" s="74">
        <v>500000000</v>
      </c>
      <c r="K17" s="32"/>
      <c r="L17" s="79">
        <v>2313896.5699999998</v>
      </c>
    </row>
    <row r="18" spans="1:12" ht="15.75" customHeight="1" x14ac:dyDescent="0.25">
      <c r="A18" s="46"/>
      <c r="B18" s="31"/>
      <c r="C18" s="32"/>
      <c r="D18" s="74"/>
      <c r="E18" s="76"/>
      <c r="F18" s="53"/>
      <c r="G18" s="46"/>
      <c r="H18" s="31"/>
      <c r="I18" s="32"/>
      <c r="J18" s="74"/>
      <c r="K18" s="32"/>
      <c r="L18" s="79"/>
    </row>
    <row r="19" spans="1:12" ht="15.75" customHeight="1" x14ac:dyDescent="0.25">
      <c r="A19" s="46">
        <f t="shared" ref="A19" si="0">A17+1</f>
        <v>3</v>
      </c>
      <c r="B19" s="31" t="s">
        <v>8</v>
      </c>
      <c r="C19" s="32"/>
      <c r="D19" s="74">
        <v>409057943.31999999</v>
      </c>
      <c r="E19" s="76"/>
      <c r="F19" s="53">
        <v>3136014.4299999997</v>
      </c>
      <c r="G19" s="46">
        <f t="shared" ref="G19" si="1">G17+1</f>
        <v>17</v>
      </c>
      <c r="H19" s="31" t="s">
        <v>30</v>
      </c>
      <c r="I19" s="32"/>
      <c r="J19" s="74">
        <v>1750000000</v>
      </c>
      <c r="K19" s="32"/>
      <c r="L19" s="79">
        <v>20790538.93</v>
      </c>
    </row>
    <row r="20" spans="1:12" ht="15.75" customHeight="1" x14ac:dyDescent="0.25">
      <c r="A20" s="46"/>
      <c r="B20" s="31"/>
      <c r="C20" s="32"/>
      <c r="D20" s="74"/>
      <c r="E20" s="76"/>
      <c r="F20" s="53"/>
      <c r="G20" s="46"/>
      <c r="H20" s="31"/>
      <c r="I20" s="32"/>
      <c r="J20" s="74"/>
      <c r="K20" s="32"/>
      <c r="L20" s="79"/>
    </row>
    <row r="21" spans="1:12" ht="15.75" customHeight="1" x14ac:dyDescent="0.25">
      <c r="A21" s="46">
        <f t="shared" ref="A21" si="2">A19+1</f>
        <v>4</v>
      </c>
      <c r="B21" s="31" t="s">
        <v>7</v>
      </c>
      <c r="C21" s="32"/>
      <c r="D21" s="74">
        <v>374700000</v>
      </c>
      <c r="E21" s="76"/>
      <c r="F21" s="53">
        <v>4259117.7799999993</v>
      </c>
      <c r="G21" s="46">
        <f t="shared" ref="G21" si="3">G19+1</f>
        <v>18</v>
      </c>
      <c r="H21" s="31" t="s">
        <v>30</v>
      </c>
      <c r="I21" s="32"/>
      <c r="J21" s="74">
        <v>1920000000</v>
      </c>
      <c r="K21" s="32"/>
      <c r="L21" s="79">
        <v>19232402.959999997</v>
      </c>
    </row>
    <row r="22" spans="1:12" ht="15.75" customHeight="1" x14ac:dyDescent="0.25">
      <c r="A22" s="46"/>
      <c r="B22" s="31"/>
      <c r="C22" s="32"/>
      <c r="D22" s="74"/>
      <c r="E22" s="76"/>
      <c r="F22" s="53"/>
      <c r="G22" s="46"/>
      <c r="H22" s="31"/>
      <c r="I22" s="32"/>
      <c r="J22" s="74"/>
      <c r="K22" s="32"/>
      <c r="L22" s="79"/>
    </row>
    <row r="23" spans="1:12" ht="15.75" customHeight="1" x14ac:dyDescent="0.25">
      <c r="A23" s="46">
        <f t="shared" ref="A23" si="4">A21+1</f>
        <v>5</v>
      </c>
      <c r="B23" s="31" t="s">
        <v>7</v>
      </c>
      <c r="C23" s="32"/>
      <c r="D23" s="74">
        <v>153170629</v>
      </c>
      <c r="E23" s="76"/>
      <c r="F23" s="53">
        <v>2375250</v>
      </c>
      <c r="G23" s="46">
        <f t="shared" ref="G23" si="5">G21+1</f>
        <v>19</v>
      </c>
      <c r="H23" s="31" t="s">
        <v>30</v>
      </c>
      <c r="I23" s="32"/>
      <c r="J23" s="74">
        <v>1444885373.0799999</v>
      </c>
      <c r="K23" s="32"/>
      <c r="L23" s="79">
        <v>17470184.140000001</v>
      </c>
    </row>
    <row r="24" spans="1:12" ht="15.75" customHeight="1" x14ac:dyDescent="0.25">
      <c r="A24" s="46"/>
      <c r="B24" s="31"/>
      <c r="C24" s="32"/>
      <c r="D24" s="74"/>
      <c r="E24" s="76"/>
      <c r="F24" s="53"/>
      <c r="G24" s="46"/>
      <c r="H24" s="31"/>
      <c r="I24" s="32"/>
      <c r="J24" s="74"/>
      <c r="K24" s="32"/>
      <c r="L24" s="79"/>
    </row>
    <row r="25" spans="1:12" ht="15.75" customHeight="1" x14ac:dyDescent="0.25">
      <c r="A25" s="46">
        <f t="shared" ref="A25" si="6">A23+1</f>
        <v>6</v>
      </c>
      <c r="B25" s="31" t="s">
        <v>9</v>
      </c>
      <c r="C25" s="32"/>
      <c r="D25" s="74">
        <v>2191682494.4400001</v>
      </c>
      <c r="E25" s="76"/>
      <c r="F25" s="53">
        <v>32501810.969999999</v>
      </c>
      <c r="G25" s="46">
        <f t="shared" ref="G25" si="7">G23+1</f>
        <v>20</v>
      </c>
      <c r="H25" s="31" t="s">
        <v>30</v>
      </c>
      <c r="I25" s="32"/>
      <c r="J25" s="74">
        <v>1928217853.28</v>
      </c>
      <c r="K25" s="32"/>
      <c r="L25" s="79">
        <v>14792311.210000001</v>
      </c>
    </row>
    <row r="26" spans="1:12" ht="15.75" customHeight="1" x14ac:dyDescent="0.25">
      <c r="A26" s="46"/>
      <c r="B26" s="31"/>
      <c r="C26" s="32"/>
      <c r="D26" s="74"/>
      <c r="E26" s="76"/>
      <c r="F26" s="53"/>
      <c r="G26" s="46"/>
      <c r="H26" s="31"/>
      <c r="I26" s="32"/>
      <c r="J26" s="74"/>
      <c r="K26" s="32"/>
      <c r="L26" s="79"/>
    </row>
    <row r="27" spans="1:12" ht="15.75" customHeight="1" x14ac:dyDescent="0.25">
      <c r="A27" s="46">
        <f t="shared" ref="A27" si="8">A25+1</f>
        <v>7</v>
      </c>
      <c r="B27" s="31" t="s">
        <v>7</v>
      </c>
      <c r="C27" s="32"/>
      <c r="D27" s="74">
        <v>249553564</v>
      </c>
      <c r="E27" s="76"/>
      <c r="F27" s="53">
        <v>3629284.7600000002</v>
      </c>
      <c r="G27" s="46">
        <f t="shared" ref="G27" si="9">G25+1</f>
        <v>21</v>
      </c>
      <c r="H27" s="31" t="s">
        <v>30</v>
      </c>
      <c r="I27" s="32"/>
      <c r="J27" s="74">
        <v>1000000000</v>
      </c>
      <c r="K27" s="32"/>
      <c r="L27" s="79">
        <v>19905378.640000001</v>
      </c>
    </row>
    <row r="28" spans="1:12" ht="15.75" customHeight="1" x14ac:dyDescent="0.25">
      <c r="A28" s="46"/>
      <c r="B28" s="31"/>
      <c r="C28" s="32"/>
      <c r="D28" s="74"/>
      <c r="E28" s="76"/>
      <c r="F28" s="53"/>
      <c r="G28" s="46"/>
      <c r="H28" s="31"/>
      <c r="I28" s="32"/>
      <c r="J28" s="74"/>
      <c r="K28" s="32"/>
      <c r="L28" s="79"/>
    </row>
    <row r="29" spans="1:12" ht="15.75" customHeight="1" x14ac:dyDescent="0.25">
      <c r="A29" s="46">
        <f t="shared" ref="A29" si="10">A27+1</f>
        <v>8</v>
      </c>
      <c r="B29" s="31" t="s">
        <v>9</v>
      </c>
      <c r="C29" s="32"/>
      <c r="D29" s="80">
        <v>490326868.06999999</v>
      </c>
      <c r="E29" s="76"/>
      <c r="F29" s="53">
        <v>5669262.0800000001</v>
      </c>
      <c r="G29" s="46">
        <f t="shared" ref="G29" si="11">G27+1</f>
        <v>22</v>
      </c>
      <c r="H29" s="31" t="s">
        <v>30</v>
      </c>
      <c r="I29" s="32"/>
      <c r="J29" s="80">
        <v>300000000</v>
      </c>
      <c r="K29" s="32"/>
      <c r="L29" s="79">
        <v>6271416.6699999999</v>
      </c>
    </row>
    <row r="30" spans="1:12" ht="15.75" customHeight="1" x14ac:dyDescent="0.25">
      <c r="A30" s="46"/>
      <c r="B30" s="31"/>
      <c r="C30" s="32"/>
      <c r="D30" s="80"/>
      <c r="E30" s="76"/>
      <c r="F30" s="53"/>
      <c r="G30" s="46"/>
      <c r="H30" s="31"/>
      <c r="I30" s="32"/>
      <c r="J30" s="80"/>
      <c r="K30" s="32"/>
      <c r="L30" s="79"/>
    </row>
    <row r="31" spans="1:12" ht="15" customHeight="1" x14ac:dyDescent="0.25">
      <c r="A31" s="46">
        <f t="shared" ref="A31" si="12">A29+1</f>
        <v>9</v>
      </c>
      <c r="B31" s="47" t="s">
        <v>7</v>
      </c>
      <c r="C31" s="32"/>
      <c r="D31" s="81">
        <v>949001040.55999994</v>
      </c>
      <c r="E31" s="76"/>
      <c r="F31" s="53">
        <v>14737411.359999999</v>
      </c>
      <c r="G31" s="46">
        <f t="shared" ref="G31" si="13">G29+1</f>
        <v>23</v>
      </c>
      <c r="H31" s="31" t="s">
        <v>30</v>
      </c>
      <c r="I31" s="32"/>
      <c r="J31" s="81">
        <v>299888355</v>
      </c>
      <c r="K31" s="32"/>
      <c r="L31" s="79">
        <v>6191307.6600000001</v>
      </c>
    </row>
    <row r="32" spans="1:12" ht="15" customHeight="1" x14ac:dyDescent="0.25">
      <c r="A32" s="46"/>
      <c r="B32" s="47"/>
      <c r="C32" s="32"/>
      <c r="D32" s="81"/>
      <c r="E32" s="76"/>
      <c r="F32" s="53"/>
      <c r="G32" s="46"/>
      <c r="H32" s="31"/>
      <c r="I32" s="32"/>
      <c r="J32" s="81"/>
      <c r="K32" s="32"/>
      <c r="L32" s="79"/>
    </row>
    <row r="33" spans="1:13" ht="15.75" customHeight="1" x14ac:dyDescent="0.25">
      <c r="A33" s="46">
        <f t="shared" ref="A33" si="14">A31+1</f>
        <v>10</v>
      </c>
      <c r="B33" s="47" t="s">
        <v>10</v>
      </c>
      <c r="C33" s="32"/>
      <c r="D33" s="74">
        <v>100000000</v>
      </c>
      <c r="E33" s="76"/>
      <c r="F33" s="53">
        <v>604399.16999999993</v>
      </c>
      <c r="G33" s="46">
        <f t="shared" ref="G33" si="15">G31+1</f>
        <v>24</v>
      </c>
      <c r="H33" s="31" t="s">
        <v>30</v>
      </c>
      <c r="I33" s="32"/>
      <c r="J33" s="74">
        <v>223786059</v>
      </c>
      <c r="K33" s="32"/>
      <c r="L33" s="79">
        <v>4056711.83</v>
      </c>
    </row>
    <row r="34" spans="1:13" ht="15.75" customHeight="1" x14ac:dyDescent="0.25">
      <c r="A34" s="46"/>
      <c r="B34" s="47"/>
      <c r="C34" s="32"/>
      <c r="D34" s="74"/>
      <c r="E34" s="76"/>
      <c r="F34" s="53"/>
      <c r="G34" s="46"/>
      <c r="H34" s="31"/>
      <c r="I34" s="32"/>
      <c r="J34" s="74"/>
      <c r="K34" s="32"/>
      <c r="L34" s="79"/>
    </row>
    <row r="35" spans="1:13" ht="15" customHeight="1" x14ac:dyDescent="0.25">
      <c r="A35" s="46">
        <f t="shared" ref="A35" si="16">A33+1</f>
        <v>11</v>
      </c>
      <c r="B35" s="47" t="s">
        <v>11</v>
      </c>
      <c r="C35" s="32"/>
      <c r="D35" s="74">
        <v>500000000</v>
      </c>
      <c r="E35" s="76"/>
      <c r="F35" s="53">
        <v>8091291.3299999991</v>
      </c>
      <c r="G35" s="46">
        <f t="shared" ref="G35:G41" si="17">G33+1</f>
        <v>25</v>
      </c>
      <c r="H35" s="31" t="s">
        <v>30</v>
      </c>
      <c r="I35" s="32"/>
      <c r="J35" s="74">
        <v>500379494</v>
      </c>
      <c r="K35" s="32"/>
      <c r="L35" s="79">
        <v>12201470.890000001</v>
      </c>
    </row>
    <row r="36" spans="1:13" ht="15" customHeight="1" x14ac:dyDescent="0.25">
      <c r="A36" s="46"/>
      <c r="B36" s="47"/>
      <c r="C36" s="32"/>
      <c r="D36" s="74"/>
      <c r="E36" s="76"/>
      <c r="F36" s="53"/>
      <c r="G36" s="46"/>
      <c r="H36" s="31"/>
      <c r="I36" s="32"/>
      <c r="J36" s="74"/>
      <c r="K36" s="32"/>
      <c r="L36" s="79"/>
    </row>
    <row r="37" spans="1:13" ht="15" customHeight="1" x14ac:dyDescent="0.25">
      <c r="A37" s="46">
        <f t="shared" ref="A37" si="18">A35+1</f>
        <v>12</v>
      </c>
      <c r="B37" s="47" t="s">
        <v>7</v>
      </c>
      <c r="C37" s="32"/>
      <c r="D37" s="74">
        <v>1400000000</v>
      </c>
      <c r="E37" s="76"/>
      <c r="F37" s="53">
        <v>20838571.969999999</v>
      </c>
      <c r="G37" s="46">
        <f t="shared" si="17"/>
        <v>26</v>
      </c>
      <c r="H37" s="31" t="s">
        <v>30</v>
      </c>
      <c r="I37" s="32"/>
      <c r="J37" s="74">
        <v>1700000000</v>
      </c>
      <c r="K37" s="32"/>
      <c r="L37" s="79">
        <v>5770785.5300000003</v>
      </c>
      <c r="M37" s="26"/>
    </row>
    <row r="38" spans="1:13" ht="15" customHeight="1" x14ac:dyDescent="0.25">
      <c r="A38" s="46"/>
      <c r="B38" s="47"/>
      <c r="C38" s="32"/>
      <c r="D38" s="74"/>
      <c r="E38" s="76"/>
      <c r="F38" s="53"/>
      <c r="G38" s="46"/>
      <c r="H38" s="31"/>
      <c r="I38" s="32"/>
      <c r="J38" s="74"/>
      <c r="K38" s="32"/>
      <c r="L38" s="79"/>
      <c r="M38" s="26"/>
    </row>
    <row r="39" spans="1:13" ht="15" customHeight="1" x14ac:dyDescent="0.25">
      <c r="A39" s="46">
        <f t="shared" ref="A39" si="19">A37+1</f>
        <v>13</v>
      </c>
      <c r="B39" s="47" t="s">
        <v>7</v>
      </c>
      <c r="C39" s="32"/>
      <c r="D39" s="74">
        <v>610000000</v>
      </c>
      <c r="E39" s="76"/>
      <c r="F39" s="53">
        <v>7919645.2400000002</v>
      </c>
      <c r="G39" s="46">
        <f t="shared" si="17"/>
        <v>27</v>
      </c>
      <c r="H39" s="31" t="s">
        <v>30</v>
      </c>
      <c r="I39" s="32"/>
      <c r="J39" s="74">
        <v>1000000000</v>
      </c>
      <c r="K39" s="32"/>
      <c r="L39" s="79">
        <v>3750800.14</v>
      </c>
      <c r="M39" s="26"/>
    </row>
    <row r="40" spans="1:13" ht="15" customHeight="1" x14ac:dyDescent="0.25">
      <c r="A40" s="46"/>
      <c r="B40" s="47"/>
      <c r="C40" s="32"/>
      <c r="D40" s="74"/>
      <c r="E40" s="76"/>
      <c r="F40" s="53"/>
      <c r="G40" s="46"/>
      <c r="H40" s="31"/>
      <c r="I40" s="32"/>
      <c r="J40" s="74"/>
      <c r="K40" s="32"/>
      <c r="L40" s="79"/>
    </row>
    <row r="41" spans="1:13" ht="15" customHeight="1" x14ac:dyDescent="0.25">
      <c r="A41" s="46">
        <f t="shared" ref="A41" si="20">A39+1</f>
        <v>14</v>
      </c>
      <c r="B41" s="47" t="s">
        <v>8</v>
      </c>
      <c r="C41" s="32"/>
      <c r="D41" s="74">
        <v>1355000000</v>
      </c>
      <c r="E41" s="76"/>
      <c r="F41" s="53">
        <v>11128726.24</v>
      </c>
      <c r="G41" s="46">
        <f t="shared" si="17"/>
        <v>28</v>
      </c>
      <c r="H41" s="31" t="s">
        <v>30</v>
      </c>
      <c r="I41" s="32"/>
      <c r="J41" s="74">
        <v>1039830553</v>
      </c>
      <c r="K41" s="32"/>
      <c r="L41" s="79">
        <v>3771010.49</v>
      </c>
    </row>
    <row r="42" spans="1:13" ht="15" customHeight="1" x14ac:dyDescent="0.25">
      <c r="A42" s="46"/>
      <c r="B42" s="47"/>
      <c r="C42" s="32"/>
      <c r="D42" s="74"/>
      <c r="E42" s="76"/>
      <c r="F42" s="53"/>
      <c r="G42" s="46"/>
      <c r="H42" s="31"/>
      <c r="I42" s="32"/>
      <c r="J42" s="74"/>
      <c r="K42" s="32"/>
      <c r="L42" s="79"/>
    </row>
    <row r="43" spans="1:13" ht="15" customHeight="1" x14ac:dyDescent="0.25"/>
    <row r="44" spans="1:13" ht="15" customHeight="1" x14ac:dyDescent="0.25">
      <c r="A44" s="51" t="s">
        <v>52</v>
      </c>
      <c r="B44" s="51"/>
      <c r="C44" s="51"/>
      <c r="D44" s="51"/>
      <c r="E44" s="52">
        <f>SUM(F15:F42)</f>
        <v>127441176.24999999</v>
      </c>
      <c r="F44" s="52"/>
      <c r="H44" s="51" t="s">
        <v>53</v>
      </c>
      <c r="I44" s="51"/>
      <c r="J44" s="51"/>
      <c r="K44" s="48">
        <f>SUM(L15:L43)</f>
        <v>139547995.53</v>
      </c>
      <c r="L44" s="48"/>
    </row>
    <row r="45" spans="1:13" ht="15" customHeight="1" x14ac:dyDescent="0.25">
      <c r="A45" s="51"/>
      <c r="B45" s="51"/>
      <c r="C45" s="51"/>
      <c r="D45" s="51"/>
      <c r="E45" s="52"/>
      <c r="F45" s="52"/>
      <c r="H45" s="51"/>
      <c r="I45" s="51"/>
      <c r="J45" s="51"/>
      <c r="K45" s="48"/>
      <c r="L45" s="48"/>
    </row>
    <row r="46" spans="1:13" ht="1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3" x14ac:dyDescent="0.25">
      <c r="A47" s="49" t="s">
        <v>60</v>
      </c>
      <c r="B47" s="49"/>
      <c r="C47" s="49"/>
      <c r="D47" s="49"/>
      <c r="E47" s="49"/>
      <c r="F47" s="49"/>
      <c r="G47" s="49"/>
      <c r="H47" s="49"/>
      <c r="I47" s="49"/>
      <c r="J47" s="49"/>
      <c r="K47" s="50">
        <f>K44+E44</f>
        <v>266989171.77999997</v>
      </c>
      <c r="L47" s="50"/>
    </row>
    <row r="48" spans="1:13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50"/>
      <c r="L48" s="50"/>
    </row>
  </sheetData>
  <mergeCells count="175">
    <mergeCell ref="L37:L38"/>
    <mergeCell ref="L39:L40"/>
    <mergeCell ref="L41:L42"/>
    <mergeCell ref="I37:I38"/>
    <mergeCell ref="I39:I40"/>
    <mergeCell ref="I41:I42"/>
    <mergeCell ref="K37:K38"/>
    <mergeCell ref="K39:K40"/>
    <mergeCell ref="K41:K42"/>
    <mergeCell ref="G37:G38"/>
    <mergeCell ref="G39:G40"/>
    <mergeCell ref="G41:G42"/>
    <mergeCell ref="H37:H38"/>
    <mergeCell ref="H39:H40"/>
    <mergeCell ref="H41:H42"/>
    <mergeCell ref="J37:J38"/>
    <mergeCell ref="J39:J40"/>
    <mergeCell ref="J41:J42"/>
    <mergeCell ref="A44:D45"/>
    <mergeCell ref="E44:F45"/>
    <mergeCell ref="H44:J45"/>
    <mergeCell ref="K44:L45"/>
    <mergeCell ref="A47:J48"/>
    <mergeCell ref="K47:L48"/>
    <mergeCell ref="A41:A42"/>
    <mergeCell ref="B41:B42"/>
    <mergeCell ref="C41:C42"/>
    <mergeCell ref="D41:D42"/>
    <mergeCell ref="E41:E42"/>
    <mergeCell ref="F41:F42"/>
    <mergeCell ref="F39:F40"/>
    <mergeCell ref="L35:L36"/>
    <mergeCell ref="A37:A38"/>
    <mergeCell ref="B37:B38"/>
    <mergeCell ref="C37:C38"/>
    <mergeCell ref="D37:D38"/>
    <mergeCell ref="E37:E38"/>
    <mergeCell ref="F37:F38"/>
    <mergeCell ref="F35:F36"/>
    <mergeCell ref="G35:G36"/>
    <mergeCell ref="H35:H36"/>
    <mergeCell ref="I35:I36"/>
    <mergeCell ref="J35:J36"/>
    <mergeCell ref="K35:K36"/>
    <mergeCell ref="A35:A36"/>
    <mergeCell ref="B35:B36"/>
    <mergeCell ref="C35:C36"/>
    <mergeCell ref="D35:D36"/>
    <mergeCell ref="E35:E36"/>
    <mergeCell ref="A39:A40"/>
    <mergeCell ref="B39:B40"/>
    <mergeCell ref="C39:C40"/>
    <mergeCell ref="D39:D40"/>
    <mergeCell ref="E39:E40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27:J28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H29:H30"/>
    <mergeCell ref="I29:I30"/>
    <mergeCell ref="J29:J30"/>
    <mergeCell ref="K29:K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30:AA33"/>
  <sheetViews>
    <sheetView topLeftCell="B1" zoomScale="118" zoomScaleNormal="118" workbookViewId="0">
      <selection activeCell="K15" sqref="K15"/>
    </sheetView>
  </sheetViews>
  <sheetFormatPr baseColWidth="10" defaultRowHeight="15" x14ac:dyDescent="0.25"/>
  <sheetData>
    <row r="30" spans="27:27" ht="23.25" x14ac:dyDescent="0.35">
      <c r="AA30" s="17"/>
    </row>
    <row r="31" spans="27:27" ht="23.25" x14ac:dyDescent="0.35">
      <c r="AA31" s="17"/>
    </row>
    <row r="32" spans="27:27" ht="23.25" x14ac:dyDescent="0.35">
      <c r="AA32" s="17"/>
    </row>
    <row r="33" spans="27:27" ht="23.25" x14ac:dyDescent="0.35">
      <c r="AA33" s="1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76"/>
  <sheetViews>
    <sheetView topLeftCell="A4" zoomScaleNormal="100" workbookViewId="0">
      <selection activeCell="H72" sqref="H72:H73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2.5703125" customWidth="1"/>
    <col min="17" max="17" width="24.42578125" customWidth="1"/>
    <col min="18" max="18" width="3.85546875" customWidth="1"/>
    <col min="19" max="19" width="24" customWidth="1"/>
    <col min="20" max="20" width="3" customWidth="1"/>
    <col min="21" max="21" width="17.7109375" customWidth="1"/>
    <col min="22" max="22" width="2.140625" customWidth="1"/>
    <col min="23" max="23" width="23" customWidth="1"/>
    <col min="24" max="24" width="3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61</v>
      </c>
      <c r="E11" s="2"/>
      <c r="F11" s="2" t="s">
        <v>62</v>
      </c>
      <c r="G11" s="2"/>
      <c r="H11" s="2" t="s">
        <v>63</v>
      </c>
      <c r="I11" s="2"/>
      <c r="J11" s="41"/>
      <c r="K11" s="2" t="s">
        <v>1</v>
      </c>
      <c r="L11" s="2"/>
      <c r="M11" s="2" t="s">
        <v>61</v>
      </c>
      <c r="N11" s="2"/>
      <c r="O11" s="2" t="s">
        <v>62</v>
      </c>
      <c r="P11" s="2"/>
      <c r="Q11" s="2" t="s">
        <v>63</v>
      </c>
      <c r="R11" s="87"/>
      <c r="S11" s="2" t="s">
        <v>1</v>
      </c>
      <c r="T11" s="2"/>
      <c r="U11" s="2" t="s">
        <v>61</v>
      </c>
      <c r="V11" s="2"/>
      <c r="W11" s="2" t="s">
        <v>62</v>
      </c>
      <c r="X11" s="2"/>
      <c r="Y11" s="2" t="s">
        <v>63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41"/>
      <c r="K12" s="3"/>
      <c r="L12" s="3"/>
      <c r="M12" s="3"/>
      <c r="N12" s="3"/>
      <c r="O12" s="3"/>
      <c r="P12" s="3"/>
      <c r="Q12" s="3"/>
      <c r="R12" s="87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64</v>
      </c>
      <c r="E13" s="6"/>
      <c r="F13" s="6"/>
      <c r="G13" s="6"/>
      <c r="H13" s="6"/>
      <c r="I13" s="6"/>
      <c r="J13" s="41"/>
      <c r="K13" s="6"/>
      <c r="L13" s="6"/>
      <c r="M13" s="7"/>
      <c r="N13" s="6"/>
      <c r="O13" s="7" t="s">
        <v>65</v>
      </c>
      <c r="P13" s="6"/>
      <c r="Q13" s="6"/>
      <c r="R13" s="87"/>
      <c r="S13" s="6"/>
      <c r="T13" s="6"/>
      <c r="U13" s="7"/>
      <c r="V13" s="7" t="s">
        <v>123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42"/>
      <c r="K14" s="9"/>
      <c r="L14" s="9"/>
      <c r="M14" s="9"/>
      <c r="N14" s="9"/>
      <c r="O14" s="9"/>
      <c r="P14" s="9"/>
      <c r="Q14" s="9"/>
      <c r="R14" s="87"/>
      <c r="S14" s="9"/>
      <c r="T14" s="9"/>
      <c r="U14" s="9"/>
      <c r="V14" s="9"/>
      <c r="W14" s="9"/>
      <c r="X14" s="9"/>
      <c r="Y14" s="9"/>
    </row>
    <row r="15" spans="1:25" ht="15.75" customHeight="1" x14ac:dyDescent="0.25">
      <c r="A15" s="46">
        <v>1</v>
      </c>
      <c r="B15" s="43" t="s">
        <v>6</v>
      </c>
      <c r="C15" s="37"/>
      <c r="D15" s="45">
        <v>665000000</v>
      </c>
      <c r="E15" s="37"/>
      <c r="F15" s="88" t="s">
        <v>66</v>
      </c>
      <c r="G15" s="37"/>
      <c r="H15" s="61">
        <v>6431547.2699999996</v>
      </c>
      <c r="I15" s="37"/>
      <c r="J15" s="46">
        <v>1</v>
      </c>
      <c r="K15" s="43" t="s">
        <v>6</v>
      </c>
      <c r="L15" s="37"/>
      <c r="M15" s="45">
        <v>665000000</v>
      </c>
      <c r="N15" s="37"/>
      <c r="O15" s="38" t="s">
        <v>67</v>
      </c>
      <c r="P15" s="37"/>
      <c r="Q15" s="77">
        <v>5037503.3800000008</v>
      </c>
      <c r="R15" s="46">
        <v>1</v>
      </c>
      <c r="S15" s="43" t="s">
        <v>6</v>
      </c>
      <c r="T15" s="37"/>
      <c r="U15" s="45">
        <v>665000000</v>
      </c>
      <c r="W15" s="38" t="s">
        <v>67</v>
      </c>
      <c r="Y15" s="75"/>
    </row>
    <row r="16" spans="1:25" ht="15.75" customHeight="1" x14ac:dyDescent="0.25">
      <c r="A16" s="46"/>
      <c r="B16" s="44"/>
      <c r="C16" s="32"/>
      <c r="D16" s="33"/>
      <c r="E16" s="32"/>
      <c r="F16" s="89"/>
      <c r="G16" s="40"/>
      <c r="H16" s="61"/>
      <c r="I16" s="32"/>
      <c r="J16" s="46"/>
      <c r="K16" s="44"/>
      <c r="L16" s="32"/>
      <c r="M16" s="33"/>
      <c r="N16" s="32"/>
      <c r="O16" s="39"/>
      <c r="P16" s="40"/>
      <c r="Q16" s="78"/>
      <c r="R16" s="46"/>
      <c r="S16" s="44"/>
      <c r="T16" s="32"/>
      <c r="U16" s="33"/>
      <c r="W16" s="39"/>
      <c r="Y16" s="76"/>
    </row>
    <row r="17" spans="1:25" ht="15.75" customHeight="1" x14ac:dyDescent="0.25">
      <c r="A17" s="46">
        <f>A15+1</f>
        <v>2</v>
      </c>
      <c r="B17" s="31" t="s">
        <v>7</v>
      </c>
      <c r="C17" s="32"/>
      <c r="D17" s="33">
        <v>632300000</v>
      </c>
      <c r="E17" s="32"/>
      <c r="F17" s="89"/>
      <c r="G17" s="32"/>
      <c r="H17" s="61">
        <v>3884958.41</v>
      </c>
      <c r="I17" s="32"/>
      <c r="J17" s="46">
        <f>J15+1</f>
        <v>2</v>
      </c>
      <c r="K17" s="31" t="s">
        <v>7</v>
      </c>
      <c r="L17" s="32"/>
      <c r="M17" s="33">
        <v>632300000</v>
      </c>
      <c r="N17" s="32"/>
      <c r="O17" s="39"/>
      <c r="P17" s="32"/>
      <c r="Q17" s="79">
        <v>7512887.540000001</v>
      </c>
      <c r="R17" s="46">
        <f>R15+1</f>
        <v>2</v>
      </c>
      <c r="S17" s="31" t="s">
        <v>7</v>
      </c>
      <c r="T17" s="32"/>
      <c r="U17" s="33">
        <v>632300000</v>
      </c>
      <c r="W17" s="39"/>
      <c r="Y17" s="76"/>
    </row>
    <row r="18" spans="1:25" ht="15.75" customHeight="1" x14ac:dyDescent="0.25">
      <c r="A18" s="46"/>
      <c r="B18" s="31"/>
      <c r="C18" s="32"/>
      <c r="D18" s="33"/>
      <c r="E18" s="32"/>
      <c r="F18" s="89"/>
      <c r="G18" s="32"/>
      <c r="H18" s="61"/>
      <c r="I18" s="32"/>
      <c r="J18" s="46"/>
      <c r="K18" s="31"/>
      <c r="L18" s="32"/>
      <c r="M18" s="33"/>
      <c r="N18" s="32"/>
      <c r="O18" s="39"/>
      <c r="P18" s="32"/>
      <c r="Q18" s="79"/>
      <c r="R18" s="46"/>
      <c r="S18" s="31"/>
      <c r="T18" s="32"/>
      <c r="U18" s="33"/>
      <c r="W18" s="39"/>
      <c r="Y18" s="76"/>
    </row>
    <row r="19" spans="1:25" ht="15.75" customHeight="1" x14ac:dyDescent="0.25">
      <c r="A19" s="46">
        <f t="shared" ref="A19" si="0">A17+1</f>
        <v>3</v>
      </c>
      <c r="B19" s="31" t="s">
        <v>8</v>
      </c>
      <c r="C19" s="32"/>
      <c r="D19" s="33">
        <v>409057943.31999999</v>
      </c>
      <c r="E19" s="32"/>
      <c r="F19" s="89"/>
      <c r="G19" s="32"/>
      <c r="H19" s="61">
        <v>3997215</v>
      </c>
      <c r="I19" s="32"/>
      <c r="J19" s="46">
        <f t="shared" ref="J19" si="1">J17+1</f>
        <v>3</v>
      </c>
      <c r="K19" s="31" t="s">
        <v>8</v>
      </c>
      <c r="L19" s="32"/>
      <c r="M19" s="33">
        <v>409057943.31999999</v>
      </c>
      <c r="N19" s="32"/>
      <c r="O19" s="39"/>
      <c r="P19" s="32"/>
      <c r="Q19" s="79">
        <v>3136014.4299999997</v>
      </c>
      <c r="R19" s="46">
        <f t="shared" ref="R19" si="2">R17+1</f>
        <v>3</v>
      </c>
      <c r="S19" s="31" t="s">
        <v>8</v>
      </c>
      <c r="T19" s="32"/>
      <c r="U19" s="33">
        <v>409057943.31999999</v>
      </c>
      <c r="W19" s="39"/>
      <c r="Y19" s="76"/>
    </row>
    <row r="20" spans="1:25" ht="15.75" customHeight="1" x14ac:dyDescent="0.25">
      <c r="A20" s="46"/>
      <c r="B20" s="31"/>
      <c r="C20" s="32"/>
      <c r="D20" s="33"/>
      <c r="E20" s="32"/>
      <c r="F20" s="89"/>
      <c r="G20" s="32"/>
      <c r="H20" s="61"/>
      <c r="I20" s="32"/>
      <c r="J20" s="46"/>
      <c r="K20" s="31"/>
      <c r="L20" s="32"/>
      <c r="M20" s="33"/>
      <c r="N20" s="32"/>
      <c r="O20" s="39"/>
      <c r="P20" s="32"/>
      <c r="Q20" s="79"/>
      <c r="R20" s="46"/>
      <c r="S20" s="31"/>
      <c r="T20" s="32"/>
      <c r="U20" s="33"/>
      <c r="W20" s="39"/>
      <c r="Y20" s="76"/>
    </row>
    <row r="21" spans="1:25" ht="15.75" customHeight="1" x14ac:dyDescent="0.25">
      <c r="A21" s="46">
        <f t="shared" ref="A21" si="3">A19+1</f>
        <v>4</v>
      </c>
      <c r="B21" s="31" t="s">
        <v>7</v>
      </c>
      <c r="C21" s="32"/>
      <c r="D21" s="33">
        <v>374700000</v>
      </c>
      <c r="E21" s="32"/>
      <c r="F21" s="89"/>
      <c r="G21" s="32"/>
      <c r="H21" s="61">
        <v>2202414.9300000002</v>
      </c>
      <c r="I21" s="32"/>
      <c r="J21" s="46">
        <f t="shared" ref="J21" si="4">J19+1</f>
        <v>4</v>
      </c>
      <c r="K21" s="31" t="s">
        <v>7</v>
      </c>
      <c r="L21" s="32"/>
      <c r="M21" s="33">
        <v>374700000</v>
      </c>
      <c r="N21" s="32"/>
      <c r="O21" s="39"/>
      <c r="P21" s="32"/>
      <c r="Q21" s="79">
        <v>4259117.7799999993</v>
      </c>
      <c r="R21" s="46">
        <f t="shared" ref="R21" si="5">R19+1</f>
        <v>4</v>
      </c>
      <c r="S21" s="31" t="s">
        <v>7</v>
      </c>
      <c r="T21" s="32"/>
      <c r="U21" s="33">
        <v>374700000</v>
      </c>
      <c r="W21" s="39"/>
      <c r="Y21" s="76"/>
    </row>
    <row r="22" spans="1:25" ht="15.75" customHeight="1" x14ac:dyDescent="0.25">
      <c r="A22" s="46"/>
      <c r="B22" s="31"/>
      <c r="C22" s="32"/>
      <c r="D22" s="33"/>
      <c r="E22" s="32"/>
      <c r="F22" s="89"/>
      <c r="G22" s="32"/>
      <c r="H22" s="61"/>
      <c r="I22" s="32"/>
      <c r="J22" s="46"/>
      <c r="K22" s="31"/>
      <c r="L22" s="32"/>
      <c r="M22" s="33"/>
      <c r="N22" s="32"/>
      <c r="O22" s="39"/>
      <c r="P22" s="32"/>
      <c r="Q22" s="79"/>
      <c r="R22" s="46"/>
      <c r="S22" s="31"/>
      <c r="T22" s="32"/>
      <c r="U22" s="33"/>
      <c r="W22" s="39"/>
      <c r="Y22" s="76"/>
    </row>
    <row r="23" spans="1:25" ht="15.75" customHeight="1" x14ac:dyDescent="0.25">
      <c r="A23" s="46">
        <f t="shared" ref="A23" si="6">A21+1</f>
        <v>5</v>
      </c>
      <c r="B23" s="31" t="s">
        <v>7</v>
      </c>
      <c r="C23" s="32"/>
      <c r="D23" s="33">
        <v>153170629</v>
      </c>
      <c r="E23" s="32"/>
      <c r="F23" s="89"/>
      <c r="G23" s="32"/>
      <c r="H23" s="61">
        <v>626133.21</v>
      </c>
      <c r="I23" s="32"/>
      <c r="J23" s="46">
        <f t="shared" ref="J23" si="7">J21+1</f>
        <v>5</v>
      </c>
      <c r="K23" s="31" t="s">
        <v>7</v>
      </c>
      <c r="L23" s="32"/>
      <c r="M23" s="33">
        <v>153170629</v>
      </c>
      <c r="N23" s="32"/>
      <c r="O23" s="39"/>
      <c r="P23" s="32"/>
      <c r="Q23" s="79">
        <v>2375250</v>
      </c>
      <c r="R23" s="46">
        <f t="shared" ref="R23" si="8">R21+1</f>
        <v>5</v>
      </c>
      <c r="S23" s="31" t="s">
        <v>7</v>
      </c>
      <c r="T23" s="32"/>
      <c r="U23" s="33">
        <v>153170629</v>
      </c>
      <c r="W23" s="39"/>
      <c r="Y23" s="76"/>
    </row>
    <row r="24" spans="1:25" ht="15.75" customHeight="1" x14ac:dyDescent="0.25">
      <c r="A24" s="46"/>
      <c r="B24" s="31"/>
      <c r="C24" s="32"/>
      <c r="D24" s="33"/>
      <c r="E24" s="32"/>
      <c r="F24" s="89"/>
      <c r="G24" s="32"/>
      <c r="H24" s="61"/>
      <c r="I24" s="32"/>
      <c r="J24" s="46"/>
      <c r="K24" s="31"/>
      <c r="L24" s="32"/>
      <c r="M24" s="33"/>
      <c r="N24" s="32"/>
      <c r="O24" s="39"/>
      <c r="P24" s="32"/>
      <c r="Q24" s="79"/>
      <c r="R24" s="46"/>
      <c r="S24" s="31"/>
      <c r="T24" s="32"/>
      <c r="U24" s="33"/>
      <c r="W24" s="39"/>
      <c r="Y24" s="76"/>
    </row>
    <row r="25" spans="1:25" ht="15.75" customHeight="1" x14ac:dyDescent="0.25">
      <c r="A25" s="46">
        <f t="shared" ref="A25" si="9">A23+1</f>
        <v>6</v>
      </c>
      <c r="B25" s="31" t="s">
        <v>9</v>
      </c>
      <c r="C25" s="32"/>
      <c r="D25" s="33">
        <v>2191682494.4400001</v>
      </c>
      <c r="E25" s="32"/>
      <c r="F25" s="89"/>
      <c r="G25" s="32"/>
      <c r="H25" s="61">
        <v>5504842.7800000003</v>
      </c>
      <c r="I25" s="32"/>
      <c r="J25" s="46">
        <f t="shared" ref="J25" si="10">J23+1</f>
        <v>6</v>
      </c>
      <c r="K25" s="31" t="s">
        <v>9</v>
      </c>
      <c r="L25" s="32"/>
      <c r="M25" s="33">
        <v>2191682494.4400001</v>
      </c>
      <c r="N25" s="32"/>
      <c r="O25" s="39"/>
      <c r="P25" s="32"/>
      <c r="Q25" s="79">
        <v>32501810.969999999</v>
      </c>
      <c r="R25" s="46">
        <f t="shared" ref="R25" si="11">R23+1</f>
        <v>6</v>
      </c>
      <c r="S25" s="31" t="s">
        <v>9</v>
      </c>
      <c r="T25" s="32"/>
      <c r="U25" s="33">
        <v>2191682494.4400001</v>
      </c>
      <c r="W25" s="39"/>
      <c r="Y25" s="86">
        <v>52922.67</v>
      </c>
    </row>
    <row r="26" spans="1:25" ht="15.75" customHeight="1" x14ac:dyDescent="0.25">
      <c r="A26" s="46"/>
      <c r="B26" s="31"/>
      <c r="C26" s="32"/>
      <c r="D26" s="33"/>
      <c r="E26" s="32"/>
      <c r="F26" s="89"/>
      <c r="G26" s="32"/>
      <c r="H26" s="61"/>
      <c r="I26" s="32"/>
      <c r="J26" s="46"/>
      <c r="K26" s="31"/>
      <c r="L26" s="32"/>
      <c r="M26" s="33"/>
      <c r="N26" s="32"/>
      <c r="O26" s="39"/>
      <c r="P26" s="32"/>
      <c r="Q26" s="79"/>
      <c r="R26" s="46"/>
      <c r="S26" s="31"/>
      <c r="T26" s="32"/>
      <c r="U26" s="33"/>
      <c r="W26" s="39"/>
      <c r="Y26" s="86"/>
    </row>
    <row r="27" spans="1:25" ht="15.75" customHeight="1" x14ac:dyDescent="0.25">
      <c r="A27" s="46">
        <f t="shared" ref="A27" si="12">A25+1</f>
        <v>7</v>
      </c>
      <c r="B27" s="31" t="s">
        <v>7</v>
      </c>
      <c r="C27" s="32"/>
      <c r="D27" s="33">
        <v>249553564</v>
      </c>
      <c r="E27" s="32"/>
      <c r="F27" s="89"/>
      <c r="G27" s="32"/>
      <c r="H27" s="61">
        <v>1290781.56</v>
      </c>
      <c r="I27" s="32"/>
      <c r="J27" s="46">
        <f t="shared" ref="J27" si="13">J25+1</f>
        <v>7</v>
      </c>
      <c r="K27" s="31" t="s">
        <v>7</v>
      </c>
      <c r="L27" s="32"/>
      <c r="M27" s="33">
        <v>249553564</v>
      </c>
      <c r="N27" s="32"/>
      <c r="O27" s="39"/>
      <c r="P27" s="32"/>
      <c r="Q27" s="79">
        <v>3629284.7600000002</v>
      </c>
      <c r="R27" s="46">
        <f t="shared" ref="R27" si="14">R25+1</f>
        <v>7</v>
      </c>
      <c r="S27" s="31" t="s">
        <v>7</v>
      </c>
      <c r="T27" s="32"/>
      <c r="U27" s="33">
        <v>249553564</v>
      </c>
      <c r="W27" s="39"/>
      <c r="Y27" s="76"/>
    </row>
    <row r="28" spans="1:25" ht="15.75" customHeight="1" x14ac:dyDescent="0.25">
      <c r="A28" s="46"/>
      <c r="B28" s="31"/>
      <c r="C28" s="32"/>
      <c r="D28" s="33"/>
      <c r="E28" s="32"/>
      <c r="F28" s="89"/>
      <c r="G28" s="32"/>
      <c r="H28" s="61"/>
      <c r="I28" s="32"/>
      <c r="J28" s="46"/>
      <c r="K28" s="31"/>
      <c r="L28" s="32"/>
      <c r="M28" s="33"/>
      <c r="N28" s="32"/>
      <c r="O28" s="39"/>
      <c r="P28" s="32"/>
      <c r="Q28" s="79"/>
      <c r="R28" s="46"/>
      <c r="S28" s="31"/>
      <c r="T28" s="32"/>
      <c r="U28" s="33"/>
      <c r="W28" s="39"/>
      <c r="Y28" s="76"/>
    </row>
    <row r="29" spans="1:25" ht="15.75" customHeight="1" x14ac:dyDescent="0.25">
      <c r="A29" s="46">
        <f t="shared" ref="A29" si="15">A27+1</f>
        <v>8</v>
      </c>
      <c r="B29" s="31" t="s">
        <v>9</v>
      </c>
      <c r="C29" s="32"/>
      <c r="D29" s="35">
        <v>490326868.06999999</v>
      </c>
      <c r="E29" s="32"/>
      <c r="F29" s="89"/>
      <c r="G29" s="32"/>
      <c r="H29" s="61">
        <v>1231893.94</v>
      </c>
      <c r="I29" s="32"/>
      <c r="J29" s="46">
        <f t="shared" ref="J29" si="16">J27+1</f>
        <v>8</v>
      </c>
      <c r="K29" s="31" t="s">
        <v>9</v>
      </c>
      <c r="L29" s="32"/>
      <c r="M29" s="35">
        <v>490326868.06999999</v>
      </c>
      <c r="N29" s="32"/>
      <c r="O29" s="39"/>
      <c r="P29" s="32"/>
      <c r="Q29" s="79">
        <v>5669262.0800000001</v>
      </c>
      <c r="R29" s="46">
        <f t="shared" ref="R29" si="17">R27+1</f>
        <v>8</v>
      </c>
      <c r="S29" s="31" t="s">
        <v>9</v>
      </c>
      <c r="T29" s="32"/>
      <c r="U29" s="35">
        <v>490326868.06999999</v>
      </c>
      <c r="W29" s="39"/>
      <c r="Y29" s="76"/>
    </row>
    <row r="30" spans="1:25" ht="15.75" customHeight="1" x14ac:dyDescent="0.25">
      <c r="A30" s="46"/>
      <c r="B30" s="31"/>
      <c r="C30" s="32"/>
      <c r="D30" s="35"/>
      <c r="E30" s="32"/>
      <c r="F30" s="89"/>
      <c r="G30" s="32"/>
      <c r="H30" s="61"/>
      <c r="I30" s="32"/>
      <c r="J30" s="46"/>
      <c r="K30" s="31"/>
      <c r="L30" s="32"/>
      <c r="M30" s="35"/>
      <c r="N30" s="32"/>
      <c r="O30" s="39"/>
      <c r="P30" s="32"/>
      <c r="Q30" s="79"/>
      <c r="R30" s="46"/>
      <c r="S30" s="31"/>
      <c r="T30" s="32"/>
      <c r="U30" s="35"/>
      <c r="W30" s="39"/>
      <c r="Y30" s="76"/>
    </row>
    <row r="31" spans="1:25" ht="15" customHeight="1" x14ac:dyDescent="0.25">
      <c r="A31" s="46">
        <f t="shared" ref="A31" si="18">A29+1</f>
        <v>9</v>
      </c>
      <c r="B31" s="47" t="s">
        <v>7</v>
      </c>
      <c r="C31" s="32"/>
      <c r="D31" s="34">
        <v>949001040.55999994</v>
      </c>
      <c r="E31" s="32"/>
      <c r="F31" s="89"/>
      <c r="G31" s="32"/>
      <c r="H31" s="61">
        <v>8086340.7000000002</v>
      </c>
      <c r="I31" s="32"/>
      <c r="J31" s="46">
        <f t="shared" ref="J31" si="19">J29+1</f>
        <v>9</v>
      </c>
      <c r="K31" s="47" t="s">
        <v>7</v>
      </c>
      <c r="L31" s="32"/>
      <c r="M31" s="34">
        <v>949001040.55999994</v>
      </c>
      <c r="N31" s="32"/>
      <c r="O31" s="39"/>
      <c r="P31" s="32"/>
      <c r="Q31" s="79">
        <v>14737411.359999999</v>
      </c>
      <c r="R31" s="46">
        <f t="shared" ref="R31" si="20">R29+1</f>
        <v>9</v>
      </c>
      <c r="S31" s="47" t="s">
        <v>7</v>
      </c>
      <c r="T31" s="32"/>
      <c r="U31" s="34">
        <v>949001040.55999994</v>
      </c>
      <c r="W31" s="39"/>
      <c r="Y31" s="76"/>
    </row>
    <row r="32" spans="1:25" ht="15" customHeight="1" x14ac:dyDescent="0.25">
      <c r="A32" s="46"/>
      <c r="B32" s="47"/>
      <c r="C32" s="32"/>
      <c r="D32" s="34"/>
      <c r="E32" s="32"/>
      <c r="F32" s="89"/>
      <c r="G32" s="32"/>
      <c r="H32" s="61"/>
      <c r="I32" s="32"/>
      <c r="J32" s="46"/>
      <c r="K32" s="47"/>
      <c r="L32" s="32"/>
      <c r="M32" s="34"/>
      <c r="N32" s="32"/>
      <c r="O32" s="39"/>
      <c r="P32" s="32"/>
      <c r="Q32" s="79"/>
      <c r="R32" s="46"/>
      <c r="S32" s="47"/>
      <c r="T32" s="32"/>
      <c r="U32" s="34"/>
      <c r="W32" s="39"/>
      <c r="Y32" s="76"/>
    </row>
    <row r="33" spans="1:25" ht="15.75" customHeight="1" x14ac:dyDescent="0.25">
      <c r="A33" s="46">
        <f t="shared" ref="A33" si="21">A31+1</f>
        <v>10</v>
      </c>
      <c r="B33" s="47" t="s">
        <v>10</v>
      </c>
      <c r="C33" s="32"/>
      <c r="D33" s="33">
        <v>100000000</v>
      </c>
      <c r="E33" s="32"/>
      <c r="F33" s="89"/>
      <c r="G33" s="32"/>
      <c r="H33" s="61">
        <v>2777777.7600000002</v>
      </c>
      <c r="I33" s="32"/>
      <c r="J33" s="46">
        <f t="shared" ref="J33" si="22">J31+1</f>
        <v>10</v>
      </c>
      <c r="K33" s="47" t="s">
        <v>10</v>
      </c>
      <c r="L33" s="32"/>
      <c r="M33" s="33">
        <v>100000000</v>
      </c>
      <c r="N33" s="32"/>
      <c r="O33" s="39"/>
      <c r="P33" s="32"/>
      <c r="Q33" s="79">
        <v>604399.16999999993</v>
      </c>
      <c r="R33" s="46">
        <f t="shared" ref="R33" si="23">R31+1</f>
        <v>10</v>
      </c>
      <c r="S33" s="47" t="s">
        <v>10</v>
      </c>
      <c r="T33" s="32"/>
      <c r="U33" s="33">
        <v>100000000</v>
      </c>
      <c r="W33" s="39"/>
      <c r="Y33" s="76"/>
    </row>
    <row r="34" spans="1:25" ht="15.75" customHeight="1" x14ac:dyDescent="0.25">
      <c r="A34" s="46"/>
      <c r="B34" s="47"/>
      <c r="C34" s="32"/>
      <c r="D34" s="33"/>
      <c r="E34" s="32"/>
      <c r="F34" s="89"/>
      <c r="G34" s="32"/>
      <c r="H34" s="61"/>
      <c r="I34" s="32"/>
      <c r="J34" s="46"/>
      <c r="K34" s="47"/>
      <c r="L34" s="32"/>
      <c r="M34" s="33"/>
      <c r="N34" s="32"/>
      <c r="O34" s="39"/>
      <c r="P34" s="32"/>
      <c r="Q34" s="79"/>
      <c r="R34" s="46"/>
      <c r="S34" s="47"/>
      <c r="T34" s="32"/>
      <c r="U34" s="33"/>
      <c r="W34" s="39"/>
      <c r="Y34" s="76"/>
    </row>
    <row r="35" spans="1:25" ht="15" customHeight="1" x14ac:dyDescent="0.25">
      <c r="A35" s="46">
        <f t="shared" ref="A35" si="24">A33+1</f>
        <v>11</v>
      </c>
      <c r="B35" s="47" t="s">
        <v>11</v>
      </c>
      <c r="C35" s="32"/>
      <c r="D35" s="33">
        <v>500000000</v>
      </c>
      <c r="E35" s="32"/>
      <c r="F35" s="89"/>
      <c r="G35" s="32"/>
      <c r="H35" s="61">
        <v>1616527.95</v>
      </c>
      <c r="I35" s="32"/>
      <c r="J35" s="46">
        <f t="shared" ref="J35" si="25">J33+1</f>
        <v>11</v>
      </c>
      <c r="K35" s="47" t="s">
        <v>11</v>
      </c>
      <c r="L35" s="32"/>
      <c r="M35" s="33">
        <v>500000000</v>
      </c>
      <c r="N35" s="32"/>
      <c r="O35" s="39"/>
      <c r="P35" s="32"/>
      <c r="Q35" s="79">
        <v>8091291.3299999991</v>
      </c>
      <c r="R35" s="46">
        <f t="shared" ref="R35" si="26">R33+1</f>
        <v>11</v>
      </c>
      <c r="S35" s="47" t="s">
        <v>11</v>
      </c>
      <c r="T35" s="32"/>
      <c r="U35" s="33">
        <v>500000000</v>
      </c>
      <c r="W35" s="39"/>
      <c r="Y35" s="86">
        <v>300040.77</v>
      </c>
    </row>
    <row r="36" spans="1:25" ht="15" customHeight="1" x14ac:dyDescent="0.25">
      <c r="A36" s="46"/>
      <c r="B36" s="47"/>
      <c r="C36" s="32"/>
      <c r="D36" s="33"/>
      <c r="E36" s="32"/>
      <c r="F36" s="89"/>
      <c r="G36" s="32"/>
      <c r="H36" s="61"/>
      <c r="I36" s="32"/>
      <c r="J36" s="46"/>
      <c r="K36" s="47"/>
      <c r="L36" s="32"/>
      <c r="M36" s="33"/>
      <c r="N36" s="32"/>
      <c r="O36" s="39"/>
      <c r="P36" s="32"/>
      <c r="Q36" s="79"/>
      <c r="R36" s="46"/>
      <c r="S36" s="47"/>
      <c r="T36" s="32"/>
      <c r="U36" s="33"/>
      <c r="W36" s="39"/>
      <c r="Y36" s="86"/>
    </row>
    <row r="37" spans="1:25" ht="15" customHeight="1" x14ac:dyDescent="0.25">
      <c r="A37" s="46">
        <f t="shared" ref="A37" si="27">A35+1</f>
        <v>12</v>
      </c>
      <c r="B37" s="47" t="s">
        <v>7</v>
      </c>
      <c r="C37" s="32"/>
      <c r="D37" s="33">
        <v>1400000000</v>
      </c>
      <c r="E37" s="32"/>
      <c r="F37" s="89"/>
      <c r="G37" s="32"/>
      <c r="H37" s="61">
        <v>3186111.84</v>
      </c>
      <c r="I37" s="32"/>
      <c r="J37" s="46">
        <f t="shared" ref="J37" si="28">J35+1</f>
        <v>12</v>
      </c>
      <c r="K37" s="47" t="s">
        <v>7</v>
      </c>
      <c r="L37" s="32"/>
      <c r="M37" s="33">
        <v>1400000000</v>
      </c>
      <c r="O37" s="39"/>
      <c r="Q37" s="79">
        <v>20838571.969999999</v>
      </c>
      <c r="R37" s="46">
        <f t="shared" ref="R37" si="29">R35+1</f>
        <v>12</v>
      </c>
      <c r="S37" s="47" t="s">
        <v>7</v>
      </c>
      <c r="T37" s="32"/>
      <c r="U37" s="33">
        <v>1400000000</v>
      </c>
      <c r="W37" s="39"/>
      <c r="Y37" s="76"/>
    </row>
    <row r="38" spans="1:25" ht="15" customHeight="1" x14ac:dyDescent="0.25">
      <c r="A38" s="46"/>
      <c r="B38" s="47"/>
      <c r="C38" s="32"/>
      <c r="D38" s="33"/>
      <c r="E38" s="32"/>
      <c r="F38" s="89"/>
      <c r="G38" s="32"/>
      <c r="H38" s="61"/>
      <c r="I38" s="32"/>
      <c r="J38" s="46"/>
      <c r="K38" s="47"/>
      <c r="L38" s="32"/>
      <c r="M38" s="33"/>
      <c r="O38" s="39"/>
      <c r="Q38" s="79"/>
      <c r="R38" s="46"/>
      <c r="S38" s="47"/>
      <c r="T38" s="32"/>
      <c r="U38" s="33"/>
      <c r="W38" s="39"/>
      <c r="Y38" s="76"/>
    </row>
    <row r="39" spans="1:25" ht="15" customHeight="1" x14ac:dyDescent="0.25">
      <c r="A39" s="46">
        <f t="shared" ref="A39" si="30">A37+1</f>
        <v>13</v>
      </c>
      <c r="B39" s="47" t="s">
        <v>7</v>
      </c>
      <c r="C39" s="32"/>
      <c r="D39" s="33">
        <v>610000000</v>
      </c>
      <c r="E39" s="32"/>
      <c r="F39" s="89"/>
      <c r="G39" s="32"/>
      <c r="H39" s="61">
        <v>0</v>
      </c>
      <c r="I39" s="32"/>
      <c r="J39" s="46">
        <f t="shared" ref="J39" si="31">J37+1</f>
        <v>13</v>
      </c>
      <c r="K39" s="47" t="s">
        <v>7</v>
      </c>
      <c r="L39" s="32"/>
      <c r="M39" s="33">
        <v>610000000</v>
      </c>
      <c r="O39" s="39"/>
      <c r="Q39" s="79">
        <v>7919645.2400000002</v>
      </c>
      <c r="R39" s="46">
        <f t="shared" ref="R39" si="32">R37+1</f>
        <v>13</v>
      </c>
      <c r="S39" s="47" t="s">
        <v>7</v>
      </c>
      <c r="T39" s="32"/>
      <c r="U39" s="33">
        <v>610000000</v>
      </c>
      <c r="W39" s="39"/>
      <c r="Y39" s="76"/>
    </row>
    <row r="40" spans="1:25" ht="15" customHeight="1" x14ac:dyDescent="0.25">
      <c r="A40" s="46"/>
      <c r="B40" s="47"/>
      <c r="C40" s="32"/>
      <c r="D40" s="33"/>
      <c r="E40" s="32"/>
      <c r="F40" s="89"/>
      <c r="G40" s="32"/>
      <c r="H40" s="61"/>
      <c r="I40" s="32"/>
      <c r="J40" s="46"/>
      <c r="K40" s="47"/>
      <c r="L40" s="32"/>
      <c r="M40" s="33"/>
      <c r="O40" s="39"/>
      <c r="Q40" s="79"/>
      <c r="R40" s="46"/>
      <c r="S40" s="47"/>
      <c r="T40" s="32"/>
      <c r="U40" s="33"/>
      <c r="W40" s="39"/>
      <c r="Y40" s="76"/>
    </row>
    <row r="41" spans="1:25" ht="15" customHeight="1" x14ac:dyDescent="0.25">
      <c r="A41" s="46">
        <f t="shared" ref="A41" si="33">A39+1</f>
        <v>14</v>
      </c>
      <c r="B41" s="85" t="s">
        <v>8</v>
      </c>
      <c r="C41" s="40"/>
      <c r="D41" s="62">
        <v>1355000000</v>
      </c>
      <c r="E41" s="40"/>
      <c r="F41" s="89"/>
      <c r="G41" s="40"/>
      <c r="H41" s="61">
        <v>1800587.949878931</v>
      </c>
      <c r="I41" s="32"/>
      <c r="J41" s="46">
        <f t="shared" ref="J41" si="34">J39+1</f>
        <v>14</v>
      </c>
      <c r="K41" s="85" t="s">
        <v>8</v>
      </c>
      <c r="L41" s="40"/>
      <c r="M41" s="62">
        <v>1355000000</v>
      </c>
      <c r="O41" s="39"/>
      <c r="Q41" s="79">
        <v>11128726.24</v>
      </c>
      <c r="R41" s="46">
        <f t="shared" ref="R41" si="35">R39+1</f>
        <v>14</v>
      </c>
      <c r="S41" s="85" t="s">
        <v>8</v>
      </c>
      <c r="T41" s="40"/>
      <c r="U41" s="62">
        <v>1355000000</v>
      </c>
      <c r="W41" s="39"/>
      <c r="Y41" s="76"/>
    </row>
    <row r="42" spans="1:25" ht="15" customHeight="1" x14ac:dyDescent="0.25">
      <c r="A42" s="46"/>
      <c r="B42" s="85"/>
      <c r="C42" s="40"/>
      <c r="D42" s="62"/>
      <c r="E42" s="40"/>
      <c r="F42" s="89"/>
      <c r="G42" s="40"/>
      <c r="H42" s="61"/>
      <c r="I42" s="32"/>
      <c r="J42" s="46"/>
      <c r="K42" s="85"/>
      <c r="L42" s="40"/>
      <c r="M42" s="62"/>
      <c r="O42" s="39"/>
      <c r="Q42" s="79"/>
      <c r="R42" s="46"/>
      <c r="S42" s="85"/>
      <c r="T42" s="40"/>
      <c r="U42" s="62"/>
      <c r="W42" s="39"/>
      <c r="Y42" s="76"/>
    </row>
    <row r="43" spans="1:25" ht="15" customHeight="1" x14ac:dyDescent="0.25">
      <c r="A43" s="46">
        <f t="shared" ref="A43" si="36">A41+1</f>
        <v>15</v>
      </c>
      <c r="B43" s="44" t="s">
        <v>30</v>
      </c>
      <c r="C43" s="40"/>
      <c r="D43" s="62">
        <v>389179937</v>
      </c>
      <c r="E43" s="40"/>
      <c r="F43" s="89"/>
      <c r="G43" s="40"/>
      <c r="H43" s="55">
        <v>3739211.1360943913</v>
      </c>
      <c r="J43" s="46">
        <f t="shared" ref="J43" si="37">J41+1</f>
        <v>15</v>
      </c>
      <c r="K43" s="44" t="s">
        <v>30</v>
      </c>
      <c r="L43" s="40"/>
      <c r="M43" s="62">
        <v>389179937</v>
      </c>
      <c r="O43" s="39"/>
      <c r="Q43" s="79">
        <v>3029779.87</v>
      </c>
      <c r="R43" s="46">
        <f t="shared" ref="R43" si="38">R41+1</f>
        <v>15</v>
      </c>
      <c r="S43" s="44" t="s">
        <v>30</v>
      </c>
      <c r="T43" s="40"/>
      <c r="U43" s="62">
        <v>389179937</v>
      </c>
      <c r="W43" s="39"/>
      <c r="Y43" s="76"/>
    </row>
    <row r="44" spans="1:25" ht="15" customHeight="1" x14ac:dyDescent="0.25">
      <c r="A44" s="46"/>
      <c r="B44" s="44"/>
      <c r="C44" s="32"/>
      <c r="D44" s="33"/>
      <c r="E44" s="32"/>
      <c r="F44" s="89"/>
      <c r="G44" s="40"/>
      <c r="H44" s="55"/>
      <c r="J44" s="46"/>
      <c r="K44" s="44"/>
      <c r="L44" s="32"/>
      <c r="M44" s="33"/>
      <c r="O44" s="39"/>
      <c r="Q44" s="79"/>
      <c r="R44" s="46"/>
      <c r="S44" s="44"/>
      <c r="T44" s="32"/>
      <c r="U44" s="33"/>
      <c r="W44" s="39"/>
      <c r="Y44" s="76"/>
    </row>
    <row r="45" spans="1:25" ht="15" customHeight="1" x14ac:dyDescent="0.25">
      <c r="A45" s="46">
        <f t="shared" ref="A45" si="39">A43+1</f>
        <v>16</v>
      </c>
      <c r="B45" s="31" t="s">
        <v>30</v>
      </c>
      <c r="C45" s="32"/>
      <c r="D45" s="33">
        <v>500000000</v>
      </c>
      <c r="E45" s="32"/>
      <c r="F45" s="89"/>
      <c r="G45" s="32"/>
      <c r="H45" s="55">
        <v>6224066.3900415301</v>
      </c>
      <c r="J45" s="46">
        <f t="shared" ref="J45" si="40">J43+1</f>
        <v>16</v>
      </c>
      <c r="K45" s="31" t="s">
        <v>30</v>
      </c>
      <c r="L45" s="32"/>
      <c r="M45" s="33">
        <v>500000000</v>
      </c>
      <c r="O45" s="39"/>
      <c r="Q45" s="79">
        <v>2313896.5699999998</v>
      </c>
      <c r="R45" s="46">
        <f t="shared" ref="R45" si="41">R43+1</f>
        <v>16</v>
      </c>
      <c r="S45" s="31" t="s">
        <v>30</v>
      </c>
      <c r="T45" s="32"/>
      <c r="U45" s="33">
        <v>500000000</v>
      </c>
      <c r="W45" s="39"/>
      <c r="Y45" s="76"/>
    </row>
    <row r="46" spans="1:25" ht="15" customHeight="1" x14ac:dyDescent="0.25">
      <c r="A46" s="46"/>
      <c r="B46" s="31"/>
      <c r="C46" s="32"/>
      <c r="D46" s="33"/>
      <c r="E46" s="32"/>
      <c r="F46" s="89"/>
      <c r="G46" s="32"/>
      <c r="H46" s="55"/>
      <c r="J46" s="46"/>
      <c r="K46" s="31"/>
      <c r="L46" s="32"/>
      <c r="M46" s="33"/>
      <c r="O46" s="39"/>
      <c r="Q46" s="79"/>
      <c r="R46" s="46"/>
      <c r="S46" s="31"/>
      <c r="T46" s="32"/>
      <c r="U46" s="33"/>
      <c r="W46" s="39"/>
      <c r="Y46" s="76"/>
    </row>
    <row r="47" spans="1:25" ht="15" customHeight="1" x14ac:dyDescent="0.25">
      <c r="A47" s="46">
        <f t="shared" ref="A47" si="42">A45+1</f>
        <v>17</v>
      </c>
      <c r="B47" s="31" t="s">
        <v>30</v>
      </c>
      <c r="C47" s="32"/>
      <c r="D47" s="33">
        <v>1750000000</v>
      </c>
      <c r="E47" s="32"/>
      <c r="F47" s="89"/>
      <c r="G47" s="32"/>
      <c r="H47" s="55">
        <v>25397322.1735668</v>
      </c>
      <c r="J47" s="46">
        <f t="shared" ref="J47" si="43">J45+1</f>
        <v>17</v>
      </c>
      <c r="K47" s="31" t="s">
        <v>30</v>
      </c>
      <c r="L47" s="32"/>
      <c r="M47" s="33">
        <v>1750000000</v>
      </c>
      <c r="O47" s="39"/>
      <c r="Q47" s="79">
        <v>20790538.93</v>
      </c>
      <c r="R47" s="46">
        <f t="shared" ref="R47" si="44">R45+1</f>
        <v>17</v>
      </c>
      <c r="S47" s="31" t="s">
        <v>30</v>
      </c>
      <c r="T47" s="32"/>
      <c r="U47" s="33">
        <v>1750000000</v>
      </c>
      <c r="W47" s="39"/>
      <c r="Y47" s="86">
        <v>104441.76</v>
      </c>
    </row>
    <row r="48" spans="1:25" ht="15" customHeight="1" x14ac:dyDescent="0.25">
      <c r="A48" s="46"/>
      <c r="B48" s="31"/>
      <c r="C48" s="32"/>
      <c r="D48" s="33"/>
      <c r="E48" s="32"/>
      <c r="F48" s="89"/>
      <c r="G48" s="32"/>
      <c r="H48" s="55"/>
      <c r="J48" s="46"/>
      <c r="K48" s="31"/>
      <c r="L48" s="32"/>
      <c r="M48" s="33"/>
      <c r="O48" s="39"/>
      <c r="Q48" s="79"/>
      <c r="R48" s="46"/>
      <c r="S48" s="31"/>
      <c r="T48" s="32"/>
      <c r="U48" s="33"/>
      <c r="W48" s="39"/>
      <c r="Y48" s="86"/>
    </row>
    <row r="49" spans="1:25" ht="15" customHeight="1" x14ac:dyDescent="0.25">
      <c r="A49" s="46">
        <f t="shared" ref="A49" si="45">A47+1</f>
        <v>18</v>
      </c>
      <c r="B49" s="31" t="s">
        <v>30</v>
      </c>
      <c r="C49" s="32"/>
      <c r="D49" s="33">
        <v>1920000000</v>
      </c>
      <c r="E49" s="32"/>
      <c r="F49" s="89"/>
      <c r="G49" s="32"/>
      <c r="H49" s="55">
        <v>33446001.511272669</v>
      </c>
      <c r="J49" s="46">
        <f t="shared" ref="J49" si="46">J47+1</f>
        <v>18</v>
      </c>
      <c r="K49" s="31" t="s">
        <v>30</v>
      </c>
      <c r="L49" s="32"/>
      <c r="M49" s="33">
        <v>1920000000</v>
      </c>
      <c r="O49" s="39"/>
      <c r="Q49" s="79">
        <v>19232402.959999997</v>
      </c>
      <c r="R49" s="46">
        <f t="shared" ref="R49" si="47">R47+1</f>
        <v>18</v>
      </c>
      <c r="S49" s="31" t="s">
        <v>30</v>
      </c>
      <c r="T49" s="32"/>
      <c r="U49" s="33">
        <v>1920000000</v>
      </c>
      <c r="W49" s="39"/>
      <c r="Y49" s="76"/>
    </row>
    <row r="50" spans="1:25" ht="15" customHeight="1" x14ac:dyDescent="0.25">
      <c r="A50" s="46"/>
      <c r="B50" s="31"/>
      <c r="C50" s="32"/>
      <c r="D50" s="33"/>
      <c r="E50" s="32"/>
      <c r="F50" s="89"/>
      <c r="G50" s="32"/>
      <c r="H50" s="55"/>
      <c r="J50" s="46"/>
      <c r="K50" s="31"/>
      <c r="L50" s="32"/>
      <c r="M50" s="33"/>
      <c r="O50" s="39"/>
      <c r="Q50" s="79"/>
      <c r="R50" s="46"/>
      <c r="S50" s="31"/>
      <c r="T50" s="32"/>
      <c r="U50" s="33"/>
      <c r="W50" s="39"/>
      <c r="Y50" s="76"/>
    </row>
    <row r="51" spans="1:25" ht="15" customHeight="1" x14ac:dyDescent="0.25">
      <c r="A51" s="46">
        <f t="shared" ref="A51" si="48">A49+1</f>
        <v>19</v>
      </c>
      <c r="B51" s="31" t="s">
        <v>30</v>
      </c>
      <c r="C51" s="32"/>
      <c r="D51" s="33">
        <v>1444885373.0799999</v>
      </c>
      <c r="E51" s="32"/>
      <c r="F51" s="89"/>
      <c r="G51" s="32"/>
      <c r="H51" s="55">
        <v>2424967.2358789444</v>
      </c>
      <c r="J51" s="46">
        <f t="shared" ref="J51" si="49">J49+1</f>
        <v>19</v>
      </c>
      <c r="K51" s="31" t="s">
        <v>30</v>
      </c>
      <c r="L51" s="32"/>
      <c r="M51" s="33">
        <v>1444885373.0799999</v>
      </c>
      <c r="O51" s="39"/>
      <c r="Q51" s="79">
        <v>17470184.140000001</v>
      </c>
      <c r="R51" s="46">
        <f t="shared" ref="R51" si="50">R49+1</f>
        <v>19</v>
      </c>
      <c r="S51" s="31" t="s">
        <v>30</v>
      </c>
      <c r="T51" s="32"/>
      <c r="U51" s="33">
        <v>1444885373.0799999</v>
      </c>
      <c r="W51" s="39"/>
      <c r="Y51" s="76"/>
    </row>
    <row r="52" spans="1:25" ht="15" customHeight="1" x14ac:dyDescent="0.25">
      <c r="A52" s="46"/>
      <c r="B52" s="31"/>
      <c r="C52" s="32"/>
      <c r="D52" s="33"/>
      <c r="E52" s="32"/>
      <c r="F52" s="89"/>
      <c r="G52" s="32"/>
      <c r="H52" s="55"/>
      <c r="J52" s="46"/>
      <c r="K52" s="31"/>
      <c r="L52" s="32"/>
      <c r="M52" s="33"/>
      <c r="O52" s="39"/>
      <c r="Q52" s="79"/>
      <c r="R52" s="46"/>
      <c r="S52" s="31"/>
      <c r="T52" s="32"/>
      <c r="U52" s="33"/>
      <c r="W52" s="39"/>
      <c r="Y52" s="76"/>
    </row>
    <row r="53" spans="1:25" ht="15" customHeight="1" x14ac:dyDescent="0.25">
      <c r="A53" s="46">
        <f t="shared" ref="A53" si="51">A51+1</f>
        <v>20</v>
      </c>
      <c r="B53" s="31" t="s">
        <v>30</v>
      </c>
      <c r="C53" s="32"/>
      <c r="D53" s="33">
        <v>1928217853.28</v>
      </c>
      <c r="E53" s="32"/>
      <c r="F53" s="89"/>
      <c r="G53" s="32"/>
      <c r="H53" s="55">
        <v>1293198.8800001144</v>
      </c>
      <c r="J53" s="46">
        <f t="shared" ref="J53" si="52">J51+1</f>
        <v>20</v>
      </c>
      <c r="K53" s="31" t="s">
        <v>30</v>
      </c>
      <c r="L53" s="32"/>
      <c r="M53" s="33">
        <v>1928217853.28</v>
      </c>
      <c r="O53" s="39"/>
      <c r="Q53" s="79">
        <v>14792311.210000001</v>
      </c>
      <c r="R53" s="46">
        <f t="shared" ref="R53" si="53">R51+1</f>
        <v>20</v>
      </c>
      <c r="S53" s="31" t="s">
        <v>30</v>
      </c>
      <c r="T53" s="32"/>
      <c r="U53" s="33">
        <v>1928217853.28</v>
      </c>
      <c r="W53" s="39"/>
      <c r="Y53" s="76"/>
    </row>
    <row r="54" spans="1:25" ht="15" customHeight="1" x14ac:dyDescent="0.25">
      <c r="A54" s="46"/>
      <c r="B54" s="31"/>
      <c r="C54" s="32"/>
      <c r="D54" s="33"/>
      <c r="E54" s="32"/>
      <c r="F54" s="89"/>
      <c r="G54" s="32"/>
      <c r="H54" s="55"/>
      <c r="J54" s="46"/>
      <c r="K54" s="31"/>
      <c r="L54" s="32"/>
      <c r="M54" s="33"/>
      <c r="O54" s="39"/>
      <c r="Q54" s="79"/>
      <c r="R54" s="46"/>
      <c r="S54" s="31"/>
      <c r="T54" s="32"/>
      <c r="U54" s="33"/>
      <c r="W54" s="39"/>
      <c r="Y54" s="76"/>
    </row>
    <row r="55" spans="1:25" ht="15" customHeight="1" x14ac:dyDescent="0.25">
      <c r="A55" s="46">
        <f t="shared" ref="A55" si="54">A53+1</f>
        <v>21</v>
      </c>
      <c r="B55" s="31" t="s">
        <v>30</v>
      </c>
      <c r="C55" s="32"/>
      <c r="D55" s="33">
        <v>1000000000</v>
      </c>
      <c r="E55" s="32"/>
      <c r="F55" s="89"/>
      <c r="G55" s="32"/>
      <c r="H55" s="60">
        <v>0</v>
      </c>
      <c r="J55" s="46">
        <f t="shared" ref="J55" si="55">J53+1</f>
        <v>21</v>
      </c>
      <c r="K55" s="31" t="s">
        <v>30</v>
      </c>
      <c r="L55" s="32"/>
      <c r="M55" s="33">
        <v>1000000000</v>
      </c>
      <c r="O55" s="39"/>
      <c r="Q55" s="79">
        <v>19905378.640000001</v>
      </c>
      <c r="R55" s="46">
        <f t="shared" ref="R55" si="56">R53+1</f>
        <v>21</v>
      </c>
      <c r="S55" s="31" t="s">
        <v>30</v>
      </c>
      <c r="T55" s="32"/>
      <c r="U55" s="33">
        <v>1000000000</v>
      </c>
      <c r="W55" s="39"/>
      <c r="Y55" s="76"/>
    </row>
    <row r="56" spans="1:25" ht="15" customHeight="1" x14ac:dyDescent="0.25">
      <c r="A56" s="46"/>
      <c r="B56" s="31"/>
      <c r="C56" s="32"/>
      <c r="D56" s="33"/>
      <c r="E56" s="32"/>
      <c r="F56" s="89"/>
      <c r="G56" s="32"/>
      <c r="H56" s="60"/>
      <c r="J56" s="46"/>
      <c r="K56" s="31"/>
      <c r="L56" s="32"/>
      <c r="M56" s="33"/>
      <c r="O56" s="39"/>
      <c r="Q56" s="79"/>
      <c r="R56" s="46"/>
      <c r="S56" s="31"/>
      <c r="T56" s="32"/>
      <c r="U56" s="33"/>
      <c r="W56" s="39"/>
      <c r="Y56" s="76"/>
    </row>
    <row r="57" spans="1:25" ht="15" customHeight="1" x14ac:dyDescent="0.25">
      <c r="A57" s="46">
        <f t="shared" ref="A57" si="57">A55+1</f>
        <v>22</v>
      </c>
      <c r="B57" s="31" t="s">
        <v>30</v>
      </c>
      <c r="C57" s="32"/>
      <c r="D57" s="35">
        <v>300000000</v>
      </c>
      <c r="E57" s="32"/>
      <c r="F57" s="89"/>
      <c r="G57" s="32"/>
      <c r="H57" s="60">
        <v>0</v>
      </c>
      <c r="J57" s="46">
        <f t="shared" ref="J57" si="58">J55+1</f>
        <v>22</v>
      </c>
      <c r="K57" s="31" t="s">
        <v>30</v>
      </c>
      <c r="L57" s="32"/>
      <c r="M57" s="35">
        <v>300000000</v>
      </c>
      <c r="N57" s="32"/>
      <c r="O57" s="39"/>
      <c r="Q57" s="79">
        <v>6271416.6699999999</v>
      </c>
      <c r="R57" s="46">
        <f t="shared" ref="R57" si="59">R55+1</f>
        <v>22</v>
      </c>
      <c r="S57" s="31" t="s">
        <v>30</v>
      </c>
      <c r="T57" s="32"/>
      <c r="U57" s="35">
        <v>300000000</v>
      </c>
      <c r="W57" s="39"/>
      <c r="Y57" s="76"/>
    </row>
    <row r="58" spans="1:25" ht="15" customHeight="1" x14ac:dyDescent="0.25">
      <c r="A58" s="46"/>
      <c r="B58" s="31"/>
      <c r="C58" s="32"/>
      <c r="D58" s="35"/>
      <c r="E58" s="32"/>
      <c r="F58" s="89"/>
      <c r="G58" s="32"/>
      <c r="H58" s="60"/>
      <c r="J58" s="46"/>
      <c r="K58" s="31"/>
      <c r="L58" s="32"/>
      <c r="M58" s="35"/>
      <c r="N58" s="32"/>
      <c r="O58" s="39"/>
      <c r="Q58" s="79"/>
      <c r="R58" s="46"/>
      <c r="S58" s="31"/>
      <c r="T58" s="32"/>
      <c r="U58" s="35"/>
      <c r="W58" s="39"/>
      <c r="Y58" s="76"/>
    </row>
    <row r="59" spans="1:25" ht="15" customHeight="1" x14ac:dyDescent="0.25">
      <c r="A59" s="46">
        <f>A57+1</f>
        <v>23</v>
      </c>
      <c r="B59" s="31" t="s">
        <v>30</v>
      </c>
      <c r="C59" s="32"/>
      <c r="D59" s="34">
        <v>299888355</v>
      </c>
      <c r="E59" s="32"/>
      <c r="F59" s="89"/>
      <c r="G59" s="32"/>
      <c r="H59" s="60">
        <v>0</v>
      </c>
      <c r="J59" s="46">
        <f t="shared" ref="J59:J69" si="60">J57+1</f>
        <v>23</v>
      </c>
      <c r="K59" s="31" t="s">
        <v>30</v>
      </c>
      <c r="L59" s="32"/>
      <c r="M59" s="34">
        <v>299888355</v>
      </c>
      <c r="N59" s="32"/>
      <c r="O59" s="39"/>
      <c r="Q59" s="79">
        <v>6191307.6600000001</v>
      </c>
      <c r="R59" s="46">
        <f t="shared" ref="R59:R69" si="61">R57+1</f>
        <v>23</v>
      </c>
      <c r="S59" s="31" t="s">
        <v>30</v>
      </c>
      <c r="T59" s="32"/>
      <c r="U59" s="34">
        <v>299888355</v>
      </c>
      <c r="W59" s="39"/>
      <c r="Y59" s="76"/>
    </row>
    <row r="60" spans="1:25" ht="15" customHeight="1" x14ac:dyDescent="0.25">
      <c r="A60" s="46"/>
      <c r="B60" s="31"/>
      <c r="C60" s="32"/>
      <c r="D60" s="34"/>
      <c r="E60" s="32"/>
      <c r="F60" s="89"/>
      <c r="G60" s="32"/>
      <c r="H60" s="60"/>
      <c r="J60" s="46"/>
      <c r="K60" s="31"/>
      <c r="L60" s="32"/>
      <c r="M60" s="34"/>
      <c r="N60" s="32"/>
      <c r="O60" s="39"/>
      <c r="Q60" s="79"/>
      <c r="R60" s="46"/>
      <c r="S60" s="31"/>
      <c r="T60" s="32"/>
      <c r="U60" s="34"/>
      <c r="W60" s="39"/>
      <c r="Y60" s="76"/>
    </row>
    <row r="61" spans="1:25" ht="15" customHeight="1" x14ac:dyDescent="0.25">
      <c r="A61" s="46">
        <f t="shared" ref="A61" si="62">A59+1</f>
        <v>24</v>
      </c>
      <c r="B61" s="31" t="s">
        <v>30</v>
      </c>
      <c r="C61" s="32"/>
      <c r="D61" s="33">
        <v>223786059</v>
      </c>
      <c r="E61" s="32"/>
      <c r="F61" s="89"/>
      <c r="G61" s="32"/>
      <c r="H61" s="60">
        <v>0</v>
      </c>
      <c r="J61" s="46">
        <f t="shared" si="60"/>
        <v>24</v>
      </c>
      <c r="K61" s="31" t="s">
        <v>30</v>
      </c>
      <c r="L61" s="32"/>
      <c r="M61" s="33">
        <v>223786059</v>
      </c>
      <c r="N61" s="32"/>
      <c r="O61" s="39"/>
      <c r="Q61" s="79">
        <v>4056711.83</v>
      </c>
      <c r="R61" s="46">
        <f t="shared" si="61"/>
        <v>24</v>
      </c>
      <c r="S61" s="31" t="s">
        <v>30</v>
      </c>
      <c r="T61" s="19"/>
      <c r="U61" s="33">
        <v>223786059</v>
      </c>
      <c r="W61" s="39"/>
      <c r="Y61" s="76"/>
    </row>
    <row r="62" spans="1:25" ht="15" customHeight="1" x14ac:dyDescent="0.25">
      <c r="A62" s="46"/>
      <c r="B62" s="31"/>
      <c r="C62" s="32"/>
      <c r="D62" s="33"/>
      <c r="E62" s="32"/>
      <c r="F62" s="89"/>
      <c r="G62" s="32"/>
      <c r="H62" s="60"/>
      <c r="J62" s="46"/>
      <c r="K62" s="31"/>
      <c r="L62" s="32"/>
      <c r="M62" s="33"/>
      <c r="N62" s="32"/>
      <c r="O62" s="39"/>
      <c r="Q62" s="79"/>
      <c r="R62" s="46"/>
      <c r="S62" s="31"/>
      <c r="T62" s="19"/>
      <c r="U62" s="33"/>
      <c r="W62" s="39"/>
      <c r="Y62" s="76"/>
    </row>
    <row r="63" spans="1:25" ht="15" customHeight="1" x14ac:dyDescent="0.25">
      <c r="A63" s="46">
        <f t="shared" ref="A63:A69" si="63">A61+1</f>
        <v>25</v>
      </c>
      <c r="B63" s="31" t="s">
        <v>30</v>
      </c>
      <c r="C63" s="32"/>
      <c r="D63" s="33">
        <v>500379494</v>
      </c>
      <c r="E63" s="32"/>
      <c r="F63" s="89"/>
      <c r="G63" s="32"/>
      <c r="H63" s="60">
        <v>0</v>
      </c>
      <c r="J63" s="46">
        <f t="shared" si="60"/>
        <v>25</v>
      </c>
      <c r="K63" s="31" t="s">
        <v>30</v>
      </c>
      <c r="L63" s="32"/>
      <c r="M63" s="33">
        <v>500379494</v>
      </c>
      <c r="N63" s="32"/>
      <c r="O63" s="39"/>
      <c r="Q63" s="79">
        <v>12201470.890000001</v>
      </c>
      <c r="R63" s="46">
        <f t="shared" si="61"/>
        <v>25</v>
      </c>
      <c r="S63" s="31" t="s">
        <v>30</v>
      </c>
      <c r="T63" s="19"/>
      <c r="U63" s="33">
        <v>500379494</v>
      </c>
      <c r="W63" s="39"/>
      <c r="Y63" s="76"/>
    </row>
    <row r="64" spans="1:25" ht="15" customHeight="1" x14ac:dyDescent="0.25">
      <c r="A64" s="46"/>
      <c r="B64" s="31"/>
      <c r="C64" s="32"/>
      <c r="D64" s="33"/>
      <c r="E64" s="32"/>
      <c r="F64" s="89"/>
      <c r="G64" s="32"/>
      <c r="H64" s="60"/>
      <c r="J64" s="46"/>
      <c r="K64" s="31"/>
      <c r="L64" s="32"/>
      <c r="M64" s="33"/>
      <c r="N64" s="32"/>
      <c r="O64" s="39"/>
      <c r="Q64" s="79"/>
      <c r="R64" s="46"/>
      <c r="S64" s="31"/>
      <c r="T64" s="19"/>
      <c r="U64" s="33"/>
      <c r="W64" s="39"/>
      <c r="Y64" s="76"/>
    </row>
    <row r="65" spans="1:25" ht="15" customHeight="1" x14ac:dyDescent="0.25">
      <c r="A65" s="46">
        <f t="shared" si="63"/>
        <v>26</v>
      </c>
      <c r="B65" s="31" t="s">
        <v>30</v>
      </c>
      <c r="C65" s="32"/>
      <c r="D65" s="33">
        <v>1700000000</v>
      </c>
      <c r="E65" s="32"/>
      <c r="F65" s="89"/>
      <c r="G65" s="32"/>
      <c r="H65" s="33">
        <v>7257325.9699999997</v>
      </c>
      <c r="J65" s="46">
        <f t="shared" si="60"/>
        <v>26</v>
      </c>
      <c r="K65" s="31" t="s">
        <v>30</v>
      </c>
      <c r="L65" s="32"/>
      <c r="M65" s="33">
        <v>1700000000</v>
      </c>
      <c r="N65" s="32"/>
      <c r="O65" s="39"/>
      <c r="Q65" s="79">
        <v>5770785.5300000003</v>
      </c>
      <c r="R65" s="46">
        <f t="shared" si="61"/>
        <v>26</v>
      </c>
      <c r="S65" s="31" t="s">
        <v>30</v>
      </c>
      <c r="T65" s="19"/>
      <c r="U65" s="33">
        <v>1700000000</v>
      </c>
      <c r="W65" s="39"/>
      <c r="Y65" s="76"/>
    </row>
    <row r="66" spans="1:25" ht="15" customHeight="1" x14ac:dyDescent="0.25">
      <c r="A66" s="46"/>
      <c r="B66" s="31"/>
      <c r="C66" s="32"/>
      <c r="D66" s="33"/>
      <c r="E66" s="32"/>
      <c r="F66" s="89"/>
      <c r="G66" s="32"/>
      <c r="H66" s="33"/>
      <c r="J66" s="46"/>
      <c r="K66" s="31"/>
      <c r="L66" s="32"/>
      <c r="M66" s="33"/>
      <c r="N66" s="32"/>
      <c r="O66" s="39"/>
      <c r="Q66" s="79"/>
      <c r="R66" s="46"/>
      <c r="S66" s="31"/>
      <c r="T66" s="19"/>
      <c r="U66" s="33"/>
      <c r="W66" s="39"/>
      <c r="Y66" s="76"/>
    </row>
    <row r="67" spans="1:25" ht="15" customHeight="1" x14ac:dyDescent="0.25">
      <c r="A67" s="46">
        <f t="shared" si="63"/>
        <v>27</v>
      </c>
      <c r="B67" s="31" t="s">
        <v>30</v>
      </c>
      <c r="C67" s="32"/>
      <c r="D67" s="33">
        <v>1000000000</v>
      </c>
      <c r="E67" s="32"/>
      <c r="F67" s="89"/>
      <c r="G67" s="32"/>
      <c r="H67" s="33">
        <v>1753143.37</v>
      </c>
      <c r="J67" s="46">
        <f t="shared" si="60"/>
        <v>27</v>
      </c>
      <c r="K67" s="31" t="s">
        <v>30</v>
      </c>
      <c r="L67" s="32"/>
      <c r="M67" s="33">
        <v>1000000000</v>
      </c>
      <c r="N67" s="32"/>
      <c r="O67" s="39"/>
      <c r="Q67" s="79">
        <v>3750800.14</v>
      </c>
      <c r="R67" s="46">
        <f t="shared" si="61"/>
        <v>27</v>
      </c>
      <c r="S67" s="31" t="s">
        <v>30</v>
      </c>
      <c r="T67" s="19"/>
      <c r="U67" s="33">
        <v>1000000000</v>
      </c>
      <c r="W67" s="39"/>
      <c r="Y67" s="76"/>
    </row>
    <row r="68" spans="1:25" ht="15" customHeight="1" x14ac:dyDescent="0.25">
      <c r="A68" s="46"/>
      <c r="B68" s="31"/>
      <c r="C68" s="32"/>
      <c r="D68" s="33"/>
      <c r="E68" s="32"/>
      <c r="F68" s="89"/>
      <c r="G68" s="32"/>
      <c r="H68" s="33"/>
      <c r="J68" s="46"/>
      <c r="K68" s="31"/>
      <c r="L68" s="32"/>
      <c r="M68" s="33"/>
      <c r="N68" s="32"/>
      <c r="O68" s="39"/>
      <c r="Q68" s="79"/>
      <c r="R68" s="46"/>
      <c r="S68" s="31"/>
      <c r="T68" s="19"/>
      <c r="U68" s="33"/>
      <c r="W68" s="39"/>
      <c r="Y68" s="76"/>
    </row>
    <row r="69" spans="1:25" ht="15" customHeight="1" x14ac:dyDescent="0.25">
      <c r="A69" s="46">
        <f t="shared" si="63"/>
        <v>28</v>
      </c>
      <c r="B69" s="31" t="s">
        <v>30</v>
      </c>
      <c r="C69" s="32"/>
      <c r="D69" s="33">
        <v>1039830553</v>
      </c>
      <c r="E69" s="32"/>
      <c r="F69" s="89"/>
      <c r="G69" s="32"/>
      <c r="H69" s="33">
        <v>4560660.32</v>
      </c>
      <c r="J69" s="46">
        <f t="shared" si="60"/>
        <v>28</v>
      </c>
      <c r="K69" s="31" t="s">
        <v>30</v>
      </c>
      <c r="L69" s="32"/>
      <c r="M69" s="33">
        <v>1039830553</v>
      </c>
      <c r="N69" s="32"/>
      <c r="O69" s="39"/>
      <c r="Q69" s="79">
        <v>3771010.49</v>
      </c>
      <c r="R69" s="46">
        <f t="shared" si="61"/>
        <v>28</v>
      </c>
      <c r="S69" s="31" t="s">
        <v>30</v>
      </c>
      <c r="T69" s="19"/>
      <c r="U69" s="33">
        <v>1039830553</v>
      </c>
      <c r="W69" s="39"/>
      <c r="Y69" s="76"/>
    </row>
    <row r="70" spans="1:25" ht="15" customHeight="1" x14ac:dyDescent="0.25">
      <c r="A70" s="46"/>
      <c r="B70" s="31"/>
      <c r="C70" s="32"/>
      <c r="D70" s="33"/>
      <c r="E70" s="32"/>
      <c r="F70" s="89"/>
      <c r="G70" s="32"/>
      <c r="H70" s="33"/>
      <c r="J70" s="46"/>
      <c r="K70" s="31"/>
      <c r="L70" s="32"/>
      <c r="M70" s="33"/>
      <c r="N70" s="32"/>
      <c r="O70" s="39"/>
      <c r="Q70" s="79"/>
      <c r="R70" s="46"/>
      <c r="S70" s="31"/>
      <c r="T70" s="19"/>
      <c r="U70" s="33"/>
      <c r="W70" s="39"/>
      <c r="Y70" s="76"/>
    </row>
    <row r="71" spans="1:25" x14ac:dyDescent="0.25">
      <c r="Q71" s="18"/>
    </row>
    <row r="72" spans="1:25" x14ac:dyDescent="0.25">
      <c r="A72" s="51" t="s">
        <v>68</v>
      </c>
      <c r="B72" s="51"/>
      <c r="C72" s="51"/>
      <c r="D72" s="51"/>
      <c r="E72" s="51"/>
      <c r="F72" s="51"/>
      <c r="H72" s="82">
        <f>SUM(H15:H71)</f>
        <v>128733030.28673339</v>
      </c>
      <c r="K72" s="51" t="s">
        <v>84</v>
      </c>
      <c r="L72" s="51"/>
      <c r="M72" s="51"/>
      <c r="N72" s="51"/>
      <c r="O72" s="51"/>
      <c r="Q72" s="52">
        <f>SUM(Q15:Q71)</f>
        <v>266989171.78</v>
      </c>
      <c r="S72" s="51" t="s">
        <v>85</v>
      </c>
      <c r="T72" s="51"/>
      <c r="U72" s="51"/>
      <c r="V72" s="51"/>
      <c r="W72" s="51"/>
      <c r="Y72" s="82">
        <f>SUM(Y15:Y70)</f>
        <v>457405.2</v>
      </c>
    </row>
    <row r="73" spans="1:25" x14ac:dyDescent="0.25">
      <c r="A73" s="51"/>
      <c r="B73" s="51"/>
      <c r="C73" s="51"/>
      <c r="D73" s="51"/>
      <c r="E73" s="51"/>
      <c r="F73" s="51"/>
      <c r="H73" s="82"/>
      <c r="K73" s="51"/>
      <c r="L73" s="51"/>
      <c r="M73" s="51"/>
      <c r="N73" s="51"/>
      <c r="O73" s="51"/>
      <c r="Q73" s="52"/>
      <c r="S73" s="51"/>
      <c r="T73" s="51"/>
      <c r="U73" s="51"/>
      <c r="V73" s="51"/>
      <c r="W73" s="51"/>
      <c r="Y73" s="82"/>
    </row>
    <row r="75" spans="1:25" x14ac:dyDescent="0.25">
      <c r="A75" s="83" t="s">
        <v>69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4">
        <f>Y72+Q72+H72</f>
        <v>396179607.26673341</v>
      </c>
      <c r="Y75" s="84"/>
    </row>
    <row r="76" spans="1:25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4"/>
      <c r="Y76" s="84"/>
    </row>
  </sheetData>
  <mergeCells count="527">
    <mergeCell ref="Y65:Y66"/>
    <mergeCell ref="Y67:Y68"/>
    <mergeCell ref="Y69:Y70"/>
    <mergeCell ref="W15:W70"/>
    <mergeCell ref="R65:R66"/>
    <mergeCell ref="R67:R68"/>
    <mergeCell ref="R69:R70"/>
    <mergeCell ref="S65:S66"/>
    <mergeCell ref="S67:S68"/>
    <mergeCell ref="S69:S70"/>
    <mergeCell ref="U65:U66"/>
    <mergeCell ref="U67:U68"/>
    <mergeCell ref="U69:U70"/>
    <mergeCell ref="R25:R26"/>
    <mergeCell ref="R27:R28"/>
    <mergeCell ref="R29:R30"/>
    <mergeCell ref="R31:R32"/>
    <mergeCell ref="R33:R34"/>
    <mergeCell ref="R35:R36"/>
    <mergeCell ref="U15:U16"/>
    <mergeCell ref="U17:U18"/>
    <mergeCell ref="U19:U20"/>
    <mergeCell ref="U21:U22"/>
    <mergeCell ref="U23:U24"/>
    <mergeCell ref="M65:M66"/>
    <mergeCell ref="M67:M68"/>
    <mergeCell ref="M69:M70"/>
    <mergeCell ref="L61:L62"/>
    <mergeCell ref="L63:L64"/>
    <mergeCell ref="L65:L66"/>
    <mergeCell ref="L67:L68"/>
    <mergeCell ref="L69:L70"/>
    <mergeCell ref="N57:N58"/>
    <mergeCell ref="N59:N60"/>
    <mergeCell ref="N61:N62"/>
    <mergeCell ref="N63:N64"/>
    <mergeCell ref="N65:N66"/>
    <mergeCell ref="N67:N68"/>
    <mergeCell ref="N69:N70"/>
    <mergeCell ref="G61:G62"/>
    <mergeCell ref="G63:G64"/>
    <mergeCell ref="G65:G66"/>
    <mergeCell ref="G67:G68"/>
    <mergeCell ref="G69:G70"/>
    <mergeCell ref="F15:F70"/>
    <mergeCell ref="K65:K66"/>
    <mergeCell ref="K67:K68"/>
    <mergeCell ref="K69:K70"/>
    <mergeCell ref="J49:J50"/>
    <mergeCell ref="J51:J52"/>
    <mergeCell ref="J53:J54"/>
    <mergeCell ref="J55:J56"/>
    <mergeCell ref="K55:K56"/>
    <mergeCell ref="G57:G58"/>
    <mergeCell ref="H57:H58"/>
    <mergeCell ref="J57:J58"/>
    <mergeCell ref="J59:J60"/>
    <mergeCell ref="J37:J38"/>
    <mergeCell ref="J39:J40"/>
    <mergeCell ref="J41:J42"/>
    <mergeCell ref="J43:J44"/>
    <mergeCell ref="J45:J46"/>
    <mergeCell ref="J47:J48"/>
    <mergeCell ref="C61:C62"/>
    <mergeCell ref="C63:C64"/>
    <mergeCell ref="C65:C66"/>
    <mergeCell ref="C67:C68"/>
    <mergeCell ref="C69:C70"/>
    <mergeCell ref="E61:E62"/>
    <mergeCell ref="E63:E64"/>
    <mergeCell ref="E65:E66"/>
    <mergeCell ref="E67:E68"/>
    <mergeCell ref="E69:E70"/>
    <mergeCell ref="A65:A66"/>
    <mergeCell ref="A67:A68"/>
    <mergeCell ref="B65:B66"/>
    <mergeCell ref="B67:B68"/>
    <mergeCell ref="A69:A70"/>
    <mergeCell ref="B69:B70"/>
    <mergeCell ref="J65:J66"/>
    <mergeCell ref="J67:J68"/>
    <mergeCell ref="J69:J70"/>
    <mergeCell ref="D65:D66"/>
    <mergeCell ref="D67:D68"/>
    <mergeCell ref="D69:D70"/>
    <mergeCell ref="H65:H66"/>
    <mergeCell ref="H67:H68"/>
    <mergeCell ref="H69:H7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E19:E20"/>
    <mergeCell ref="G19:G20"/>
    <mergeCell ref="I17:I18"/>
    <mergeCell ref="J17:J18"/>
    <mergeCell ref="K17:K18"/>
    <mergeCell ref="P15:P16"/>
    <mergeCell ref="Q15:Q16"/>
    <mergeCell ref="A17:A18"/>
    <mergeCell ref="B17:B18"/>
    <mergeCell ref="C17:C18"/>
    <mergeCell ref="D17:D18"/>
    <mergeCell ref="E17:E18"/>
    <mergeCell ref="G17:G18"/>
    <mergeCell ref="H17:H18"/>
    <mergeCell ref="J15:J16"/>
    <mergeCell ref="K15:K16"/>
    <mergeCell ref="L15:L16"/>
    <mergeCell ref="M15:M16"/>
    <mergeCell ref="N15:N16"/>
    <mergeCell ref="P17:P18"/>
    <mergeCell ref="Q17:Q18"/>
    <mergeCell ref="L17:L18"/>
    <mergeCell ref="M17:M18"/>
    <mergeCell ref="N17:N18"/>
    <mergeCell ref="N19:N20"/>
    <mergeCell ref="P19:P20"/>
    <mergeCell ref="Q19:Q20"/>
    <mergeCell ref="A21:A22"/>
    <mergeCell ref="B21:B22"/>
    <mergeCell ref="C21:C22"/>
    <mergeCell ref="D21:D22"/>
    <mergeCell ref="E21:E22"/>
    <mergeCell ref="H19:H20"/>
    <mergeCell ref="I19:I20"/>
    <mergeCell ref="J19:J20"/>
    <mergeCell ref="K19:K20"/>
    <mergeCell ref="L19:L20"/>
    <mergeCell ref="M19:M20"/>
    <mergeCell ref="M21:M22"/>
    <mergeCell ref="N21:N22"/>
    <mergeCell ref="P21:P22"/>
    <mergeCell ref="Q21:Q22"/>
    <mergeCell ref="K21:K22"/>
    <mergeCell ref="L21:L22"/>
    <mergeCell ref="A19:A20"/>
    <mergeCell ref="B19:B20"/>
    <mergeCell ref="C19:C20"/>
    <mergeCell ref="D19:D20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L23:L24"/>
    <mergeCell ref="M23:M24"/>
    <mergeCell ref="N23:N24"/>
    <mergeCell ref="P23:P24"/>
    <mergeCell ref="Q23:Q24"/>
    <mergeCell ref="G23:G24"/>
    <mergeCell ref="H23:H24"/>
    <mergeCell ref="I23:I24"/>
    <mergeCell ref="J23:J24"/>
    <mergeCell ref="K23:K24"/>
    <mergeCell ref="O15:O70"/>
    <mergeCell ref="Q65:Q66"/>
    <mergeCell ref="Q67:Q68"/>
    <mergeCell ref="Q69:Q70"/>
    <mergeCell ref="M25:M26"/>
    <mergeCell ref="N25:N26"/>
    <mergeCell ref="P25:P26"/>
    <mergeCell ref="Q25:Q26"/>
    <mergeCell ref="K25:K26"/>
    <mergeCell ref="L25:L26"/>
    <mergeCell ref="L27:L28"/>
    <mergeCell ref="M27:M28"/>
    <mergeCell ref="N27:N28"/>
    <mergeCell ref="P27:P28"/>
    <mergeCell ref="A27:A28"/>
    <mergeCell ref="B27:B28"/>
    <mergeCell ref="C27:C28"/>
    <mergeCell ref="D27:D28"/>
    <mergeCell ref="E27:E28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Q27:Q28"/>
    <mergeCell ref="G27:G28"/>
    <mergeCell ref="H27:H28"/>
    <mergeCell ref="I27:I28"/>
    <mergeCell ref="J27:J28"/>
    <mergeCell ref="K27:K28"/>
    <mergeCell ref="M29:M30"/>
    <mergeCell ref="N29:N30"/>
    <mergeCell ref="P29:P30"/>
    <mergeCell ref="Q29:Q30"/>
    <mergeCell ref="K29:K30"/>
    <mergeCell ref="L29:L30"/>
    <mergeCell ref="G29:G30"/>
    <mergeCell ref="H29:H30"/>
    <mergeCell ref="I29:I30"/>
    <mergeCell ref="J29:J30"/>
    <mergeCell ref="A29:A30"/>
    <mergeCell ref="B29:B30"/>
    <mergeCell ref="C29:C30"/>
    <mergeCell ref="D29:D30"/>
    <mergeCell ref="E29:E30"/>
    <mergeCell ref="N31:N32"/>
    <mergeCell ref="P31:P32"/>
    <mergeCell ref="Q31:Q32"/>
    <mergeCell ref="G31:G32"/>
    <mergeCell ref="H31:H32"/>
    <mergeCell ref="I31:I32"/>
    <mergeCell ref="J31:J32"/>
    <mergeCell ref="K31:K32"/>
    <mergeCell ref="A31:A32"/>
    <mergeCell ref="B31:B32"/>
    <mergeCell ref="C31:C32"/>
    <mergeCell ref="D31:D32"/>
    <mergeCell ref="E31:E32"/>
    <mergeCell ref="A35:A36"/>
    <mergeCell ref="B35:B36"/>
    <mergeCell ref="C35:C36"/>
    <mergeCell ref="D35:D36"/>
    <mergeCell ref="E35:E36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M33:M34"/>
    <mergeCell ref="N33:N34"/>
    <mergeCell ref="P33:P34"/>
    <mergeCell ref="Q33:Q34"/>
    <mergeCell ref="K33:K34"/>
    <mergeCell ref="L33:L34"/>
    <mergeCell ref="L35:L36"/>
    <mergeCell ref="M35:M36"/>
    <mergeCell ref="N35:N36"/>
    <mergeCell ref="P35:P36"/>
    <mergeCell ref="A37:A38"/>
    <mergeCell ref="B37:B38"/>
    <mergeCell ref="C37:C38"/>
    <mergeCell ref="D37:D38"/>
    <mergeCell ref="E37:E38"/>
    <mergeCell ref="Q35:Q36"/>
    <mergeCell ref="Q51:Q52"/>
    <mergeCell ref="Q53:Q54"/>
    <mergeCell ref="Q55:Q56"/>
    <mergeCell ref="G35:G36"/>
    <mergeCell ref="H35:H36"/>
    <mergeCell ref="I35:I36"/>
    <mergeCell ref="J35:J36"/>
    <mergeCell ref="K35:K36"/>
    <mergeCell ref="G37:G38"/>
    <mergeCell ref="H37:H38"/>
    <mergeCell ref="I37:I38"/>
    <mergeCell ref="I41:I42"/>
    <mergeCell ref="G45:G46"/>
    <mergeCell ref="H45:H46"/>
    <mergeCell ref="G49:G50"/>
    <mergeCell ref="H49:H50"/>
    <mergeCell ref="G53:G54"/>
    <mergeCell ref="H53:H54"/>
    <mergeCell ref="A43:A44"/>
    <mergeCell ref="B43:B44"/>
    <mergeCell ref="C43:C44"/>
    <mergeCell ref="D43:D44"/>
    <mergeCell ref="E43:E44"/>
    <mergeCell ref="G43:G44"/>
    <mergeCell ref="H43:H44"/>
    <mergeCell ref="H39:H40"/>
    <mergeCell ref="I39:I40"/>
    <mergeCell ref="A41:A42"/>
    <mergeCell ref="B41:B42"/>
    <mergeCell ref="C41:C42"/>
    <mergeCell ref="D41:D42"/>
    <mergeCell ref="E41:E42"/>
    <mergeCell ref="G41:G42"/>
    <mergeCell ref="H41:H42"/>
    <mergeCell ref="A39:A40"/>
    <mergeCell ref="B39:B40"/>
    <mergeCell ref="C39:C40"/>
    <mergeCell ref="D39:D40"/>
    <mergeCell ref="E39:E40"/>
    <mergeCell ref="G39:G40"/>
    <mergeCell ref="A47:A48"/>
    <mergeCell ref="B47:B48"/>
    <mergeCell ref="C47:C48"/>
    <mergeCell ref="D47:D48"/>
    <mergeCell ref="E47:E48"/>
    <mergeCell ref="G47:G48"/>
    <mergeCell ref="H47:H48"/>
    <mergeCell ref="A45:A46"/>
    <mergeCell ref="B45:B46"/>
    <mergeCell ref="C45:C46"/>
    <mergeCell ref="D45:D46"/>
    <mergeCell ref="E45:E46"/>
    <mergeCell ref="A51:A52"/>
    <mergeCell ref="B51:B52"/>
    <mergeCell ref="C51:C52"/>
    <mergeCell ref="D51:D52"/>
    <mergeCell ref="E51:E52"/>
    <mergeCell ref="G51:G52"/>
    <mergeCell ref="H51:H52"/>
    <mergeCell ref="A49:A50"/>
    <mergeCell ref="B49:B50"/>
    <mergeCell ref="C49:C50"/>
    <mergeCell ref="D49:D50"/>
    <mergeCell ref="E49:E50"/>
    <mergeCell ref="A55:A56"/>
    <mergeCell ref="B55:B56"/>
    <mergeCell ref="C55:C56"/>
    <mergeCell ref="D55:D56"/>
    <mergeCell ref="E55:E56"/>
    <mergeCell ref="G55:G56"/>
    <mergeCell ref="H55:H56"/>
    <mergeCell ref="A53:A54"/>
    <mergeCell ref="B53:B54"/>
    <mergeCell ref="C53:C54"/>
    <mergeCell ref="D53:D54"/>
    <mergeCell ref="E53:E54"/>
    <mergeCell ref="A59:A60"/>
    <mergeCell ref="B59:B60"/>
    <mergeCell ref="C59:C60"/>
    <mergeCell ref="D59:D60"/>
    <mergeCell ref="E59:E60"/>
    <mergeCell ref="G59:G60"/>
    <mergeCell ref="H59:H60"/>
    <mergeCell ref="A57:A58"/>
    <mergeCell ref="B57:B58"/>
    <mergeCell ref="C57:C58"/>
    <mergeCell ref="D57:D58"/>
    <mergeCell ref="E57:E58"/>
    <mergeCell ref="M37:M38"/>
    <mergeCell ref="K39:K40"/>
    <mergeCell ref="L39:L40"/>
    <mergeCell ref="M39:M40"/>
    <mergeCell ref="K57:K58"/>
    <mergeCell ref="L57:L58"/>
    <mergeCell ref="M57:M58"/>
    <mergeCell ref="K53:K54"/>
    <mergeCell ref="L53:L54"/>
    <mergeCell ref="M53:M54"/>
    <mergeCell ref="K37:K38"/>
    <mergeCell ref="L37:L38"/>
    <mergeCell ref="L55:L56"/>
    <mergeCell ref="M55:M56"/>
    <mergeCell ref="K49:K50"/>
    <mergeCell ref="L49:L50"/>
    <mergeCell ref="M49:M50"/>
    <mergeCell ref="K51:K52"/>
    <mergeCell ref="L51:L52"/>
    <mergeCell ref="M51:M52"/>
    <mergeCell ref="K45:K46"/>
    <mergeCell ref="R11:R14"/>
    <mergeCell ref="R15:R16"/>
    <mergeCell ref="R17:R18"/>
    <mergeCell ref="R19:R20"/>
    <mergeCell ref="R21:R22"/>
    <mergeCell ref="R23:R24"/>
    <mergeCell ref="R55:R56"/>
    <mergeCell ref="R57:R58"/>
    <mergeCell ref="R59:R60"/>
    <mergeCell ref="R37:R38"/>
    <mergeCell ref="R39:R40"/>
    <mergeCell ref="R41:R42"/>
    <mergeCell ref="R43:R44"/>
    <mergeCell ref="R45:R46"/>
    <mergeCell ref="R47:R48"/>
    <mergeCell ref="R49:R50"/>
    <mergeCell ref="R51:R52"/>
    <mergeCell ref="R53:R54"/>
    <mergeCell ref="U29:U30"/>
    <mergeCell ref="S39:S40"/>
    <mergeCell ref="S41:S42"/>
    <mergeCell ref="S43:S44"/>
    <mergeCell ref="S45:S46"/>
    <mergeCell ref="S27:S28"/>
    <mergeCell ref="S29:S30"/>
    <mergeCell ref="S31:S32"/>
    <mergeCell ref="S33:S34"/>
    <mergeCell ref="S35:S36"/>
    <mergeCell ref="S37:S38"/>
    <mergeCell ref="T41:T42"/>
    <mergeCell ref="T43:T44"/>
    <mergeCell ref="T53:T54"/>
    <mergeCell ref="S15:S16"/>
    <mergeCell ref="S17:S18"/>
    <mergeCell ref="S19:S20"/>
    <mergeCell ref="S21:S22"/>
    <mergeCell ref="S23:S24"/>
    <mergeCell ref="S25:S26"/>
    <mergeCell ref="S53:S54"/>
    <mergeCell ref="S55:S56"/>
    <mergeCell ref="S47:S48"/>
    <mergeCell ref="S49:S50"/>
    <mergeCell ref="U49:U50"/>
    <mergeCell ref="U51:U52"/>
    <mergeCell ref="U53:U54"/>
    <mergeCell ref="U55:U56"/>
    <mergeCell ref="T55:T56"/>
    <mergeCell ref="Y29:Y30"/>
    <mergeCell ref="Y31:Y32"/>
    <mergeCell ref="U57:U58"/>
    <mergeCell ref="U59:U60"/>
    <mergeCell ref="U37:U38"/>
    <mergeCell ref="U39:U40"/>
    <mergeCell ref="U41:U42"/>
    <mergeCell ref="U43:U44"/>
    <mergeCell ref="U45:U46"/>
    <mergeCell ref="U47:U48"/>
    <mergeCell ref="Y41:Y42"/>
    <mergeCell ref="Y43:Y44"/>
    <mergeCell ref="Y57:Y58"/>
    <mergeCell ref="Y59:Y60"/>
    <mergeCell ref="U31:U32"/>
    <mergeCell ref="U33:U34"/>
    <mergeCell ref="U35:U36"/>
    <mergeCell ref="Y33:Y34"/>
    <mergeCell ref="Y35:Y36"/>
    <mergeCell ref="Y63:Y64"/>
    <mergeCell ref="J61:J62"/>
    <mergeCell ref="J63:J64"/>
    <mergeCell ref="R61:R62"/>
    <mergeCell ref="R63:R64"/>
    <mergeCell ref="Y45:Y46"/>
    <mergeCell ref="Y47:Y48"/>
    <mergeCell ref="Y49:Y50"/>
    <mergeCell ref="Y51:Y52"/>
    <mergeCell ref="Y53:Y54"/>
    <mergeCell ref="Y55:Y56"/>
    <mergeCell ref="K61:K62"/>
    <mergeCell ref="M61:M62"/>
    <mergeCell ref="T57:T58"/>
    <mergeCell ref="T59:T60"/>
    <mergeCell ref="S61:S62"/>
    <mergeCell ref="T45:T46"/>
    <mergeCell ref="T47:T48"/>
    <mergeCell ref="T49:T50"/>
    <mergeCell ref="S57:S58"/>
    <mergeCell ref="S59:S60"/>
    <mergeCell ref="Q49:Q50"/>
    <mergeCell ref="T51:T52"/>
    <mergeCell ref="S51:S52"/>
    <mergeCell ref="Y37:Y38"/>
    <mergeCell ref="Y39:Y40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Y15:Y16"/>
    <mergeCell ref="Y17:Y18"/>
    <mergeCell ref="Y19:Y20"/>
    <mergeCell ref="Y21:Y22"/>
    <mergeCell ref="Y23:Y24"/>
    <mergeCell ref="Y25:Y26"/>
    <mergeCell ref="Y27:Y28"/>
    <mergeCell ref="U25:U26"/>
    <mergeCell ref="U27:U28"/>
    <mergeCell ref="Q37:Q38"/>
    <mergeCell ref="L31:L32"/>
    <mergeCell ref="M31:M32"/>
    <mergeCell ref="K63:K64"/>
    <mergeCell ref="M63:M64"/>
    <mergeCell ref="K59:K60"/>
    <mergeCell ref="L59:L60"/>
    <mergeCell ref="M59:M60"/>
    <mergeCell ref="K47:K48"/>
    <mergeCell ref="L47:L48"/>
    <mergeCell ref="M47:M48"/>
    <mergeCell ref="K41:K42"/>
    <mergeCell ref="L41:L42"/>
    <mergeCell ref="M41:M42"/>
    <mergeCell ref="K43:K44"/>
    <mergeCell ref="L43:L44"/>
    <mergeCell ref="M43:M44"/>
    <mergeCell ref="L45:L46"/>
    <mergeCell ref="M45:M46"/>
    <mergeCell ref="Q39:Q40"/>
    <mergeCell ref="Q41:Q42"/>
    <mergeCell ref="Q43:Q44"/>
    <mergeCell ref="Q45:Q46"/>
    <mergeCell ref="Q47:Q48"/>
    <mergeCell ref="S72:W73"/>
    <mergeCell ref="Y72:Y73"/>
    <mergeCell ref="A75:W76"/>
    <mergeCell ref="X75:Y76"/>
    <mergeCell ref="Q57:Q58"/>
    <mergeCell ref="Q59:Q60"/>
    <mergeCell ref="Q61:Q62"/>
    <mergeCell ref="Q63:Q64"/>
    <mergeCell ref="A72:F73"/>
    <mergeCell ref="H72:H73"/>
    <mergeCell ref="K72:O73"/>
    <mergeCell ref="Q72:Q73"/>
    <mergeCell ref="U61:U62"/>
    <mergeCell ref="S63:S64"/>
    <mergeCell ref="U63:U64"/>
    <mergeCell ref="H61:H62"/>
    <mergeCell ref="A63:A64"/>
    <mergeCell ref="B63:B64"/>
    <mergeCell ref="D63:D64"/>
    <mergeCell ref="H63:H64"/>
    <mergeCell ref="A61:A62"/>
    <mergeCell ref="B61:B62"/>
    <mergeCell ref="D61:D62"/>
    <mergeCell ref="Y61:Y6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26"/>
  <sheetViews>
    <sheetView workbookViewId="0">
      <selection activeCell="H23" sqref="H23:H24"/>
    </sheetView>
  </sheetViews>
  <sheetFormatPr baseColWidth="10" defaultRowHeight="15" x14ac:dyDescent="0.25"/>
  <cols>
    <col min="1" max="1" width="14.85546875" customWidth="1"/>
    <col min="2" max="2" width="15.7109375" customWidth="1"/>
    <col min="3" max="3" width="19" customWidth="1"/>
    <col min="4" max="4" width="17.85546875" customWidth="1"/>
    <col min="5" max="5" width="20" customWidth="1"/>
    <col min="6" max="6" width="19.7109375" customWidth="1"/>
    <col min="7" max="7" width="17.5703125" customWidth="1"/>
    <col min="8" max="8" width="19.42578125" customWidth="1"/>
    <col min="9" max="9" width="18.7109375" customWidth="1"/>
    <col min="10" max="10" width="18.42578125" customWidth="1"/>
    <col min="11" max="11" width="16.42578125" customWidth="1"/>
    <col min="12" max="12" width="26.5703125" customWidth="1"/>
    <col min="13" max="13" width="23.28515625" customWidth="1"/>
    <col min="14" max="14" width="17.7109375" customWidth="1"/>
    <col min="15" max="15" width="21.28515625" customWidth="1"/>
    <col min="16" max="16" width="33.140625" customWidth="1"/>
  </cols>
  <sheetData>
    <row r="11" spans="1:25" ht="31.5" x14ac:dyDescent="0.25">
      <c r="A11" s="21" t="s">
        <v>70</v>
      </c>
      <c r="B11" s="22" t="s">
        <v>71</v>
      </c>
      <c r="C11" s="22" t="s">
        <v>72</v>
      </c>
      <c r="D11" s="22" t="s">
        <v>73</v>
      </c>
      <c r="E11" s="22" t="s">
        <v>74</v>
      </c>
      <c r="F11" s="22" t="s">
        <v>75</v>
      </c>
      <c r="G11" s="22" t="s">
        <v>76</v>
      </c>
      <c r="H11" s="22" t="s">
        <v>77</v>
      </c>
      <c r="I11" s="22" t="s">
        <v>78</v>
      </c>
      <c r="J11" s="22" t="s">
        <v>79</v>
      </c>
      <c r="K11" s="22" t="s">
        <v>80</v>
      </c>
      <c r="L11" s="22" t="s">
        <v>81</v>
      </c>
      <c r="M11" s="22" t="s">
        <v>124</v>
      </c>
      <c r="N11" s="22" t="s">
        <v>82</v>
      </c>
      <c r="O11" s="22" t="s">
        <v>83</v>
      </c>
      <c r="P11" s="22" t="s">
        <v>122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8" customHeight="1" x14ac:dyDescent="0.25">
      <c r="A13" s="95" t="s">
        <v>86</v>
      </c>
      <c r="B13" s="103"/>
      <c r="C13" s="101" t="s">
        <v>87</v>
      </c>
      <c r="D13" s="91" t="s">
        <v>88</v>
      </c>
      <c r="E13" s="91" t="s">
        <v>89</v>
      </c>
      <c r="F13" s="91" t="s">
        <v>90</v>
      </c>
      <c r="G13" s="101" t="s">
        <v>16</v>
      </c>
      <c r="H13" s="102">
        <v>490326868.06999999</v>
      </c>
      <c r="I13" s="91">
        <v>225</v>
      </c>
      <c r="J13" s="91" t="s">
        <v>91</v>
      </c>
      <c r="K13" s="98"/>
      <c r="L13" s="96" t="s">
        <v>92</v>
      </c>
      <c r="M13" s="98"/>
      <c r="N13" s="99">
        <v>1.24E-2</v>
      </c>
      <c r="O13" s="91" t="s">
        <v>119</v>
      </c>
      <c r="P13" s="91" t="s">
        <v>93</v>
      </c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8.5" customHeight="1" x14ac:dyDescent="0.25">
      <c r="A14" s="95"/>
      <c r="B14" s="101"/>
      <c r="C14" s="101"/>
      <c r="D14" s="91"/>
      <c r="E14" s="91"/>
      <c r="F14" s="91"/>
      <c r="G14" s="101"/>
      <c r="H14" s="102"/>
      <c r="I14" s="91"/>
      <c r="J14" s="91"/>
      <c r="K14" s="98"/>
      <c r="L14" s="96"/>
      <c r="M14" s="98"/>
      <c r="N14" s="100"/>
      <c r="O14" s="91"/>
      <c r="P14" s="91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5">
      <c r="A15" s="95" t="s">
        <v>94</v>
      </c>
      <c r="B15" s="32"/>
      <c r="C15" s="30" t="s">
        <v>95</v>
      </c>
      <c r="D15" s="30">
        <v>25528</v>
      </c>
      <c r="E15" s="91" t="s">
        <v>89</v>
      </c>
      <c r="F15" s="30" t="s">
        <v>96</v>
      </c>
      <c r="G15" s="30" t="s">
        <v>23</v>
      </c>
      <c r="H15" s="33">
        <v>1355000000</v>
      </c>
      <c r="I15" s="30">
        <v>240</v>
      </c>
      <c r="J15" s="93" t="s">
        <v>97</v>
      </c>
      <c r="K15" s="87"/>
      <c r="L15" s="96" t="s">
        <v>92</v>
      </c>
      <c r="M15" s="87"/>
      <c r="N15" s="104">
        <v>2.1000000000000001E-2</v>
      </c>
      <c r="O15" s="91" t="s">
        <v>119</v>
      </c>
      <c r="P15" s="93" t="s">
        <v>98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33" customHeight="1" x14ac:dyDescent="0.25">
      <c r="A16" s="95"/>
      <c r="B16" s="32"/>
      <c r="C16" s="30"/>
      <c r="D16" s="30"/>
      <c r="E16" s="91"/>
      <c r="F16" s="30"/>
      <c r="G16" s="30"/>
      <c r="H16" s="33"/>
      <c r="I16" s="30"/>
      <c r="J16" s="93"/>
      <c r="K16" s="87"/>
      <c r="L16" s="96"/>
      <c r="M16" s="87"/>
      <c r="N16" s="104"/>
      <c r="O16" s="91"/>
      <c r="P16" s="93"/>
    </row>
    <row r="17" spans="1:17" x14ac:dyDescent="0.25">
      <c r="A17" s="95" t="s">
        <v>99</v>
      </c>
      <c r="B17" s="32"/>
      <c r="C17" s="30" t="s">
        <v>100</v>
      </c>
      <c r="D17" s="30" t="s">
        <v>88</v>
      </c>
      <c r="E17" s="91" t="s">
        <v>89</v>
      </c>
      <c r="F17" s="30" t="s">
        <v>11</v>
      </c>
      <c r="G17" s="30" t="s">
        <v>18</v>
      </c>
      <c r="H17" s="72">
        <v>949001040.55999994</v>
      </c>
      <c r="I17" s="30">
        <v>129</v>
      </c>
      <c r="J17" s="30" t="s">
        <v>101</v>
      </c>
      <c r="K17" s="32"/>
      <c r="L17" s="30" t="s">
        <v>102</v>
      </c>
      <c r="M17" s="32"/>
      <c r="N17" s="97">
        <v>1.4999999999999999E-2</v>
      </c>
      <c r="O17" s="91" t="s">
        <v>119</v>
      </c>
      <c r="P17" s="93" t="s">
        <v>103</v>
      </c>
    </row>
    <row r="18" spans="1:17" ht="39.75" customHeight="1" x14ac:dyDescent="0.25">
      <c r="A18" s="95"/>
      <c r="B18" s="32"/>
      <c r="C18" s="30"/>
      <c r="D18" s="30"/>
      <c r="E18" s="91"/>
      <c r="F18" s="30"/>
      <c r="G18" s="30"/>
      <c r="H18" s="72"/>
      <c r="I18" s="30"/>
      <c r="J18" s="30"/>
      <c r="K18" s="32"/>
      <c r="L18" s="30"/>
      <c r="M18" s="32"/>
      <c r="N18" s="97"/>
      <c r="O18" s="91"/>
      <c r="P18" s="93"/>
    </row>
    <row r="19" spans="1:17" x14ac:dyDescent="0.25">
      <c r="A19" s="95" t="s">
        <v>104</v>
      </c>
      <c r="B19" s="32"/>
      <c r="C19" s="30" t="s">
        <v>105</v>
      </c>
      <c r="D19" s="30">
        <v>20498</v>
      </c>
      <c r="E19" s="91" t="s">
        <v>89</v>
      </c>
      <c r="F19" s="30" t="s">
        <v>11</v>
      </c>
      <c r="G19" s="30" t="s">
        <v>17</v>
      </c>
      <c r="H19" s="33">
        <v>249553564</v>
      </c>
      <c r="I19" s="30">
        <v>127</v>
      </c>
      <c r="J19" s="94" t="s">
        <v>106</v>
      </c>
      <c r="K19" s="32"/>
      <c r="L19" s="30" t="s">
        <v>102</v>
      </c>
      <c r="M19" s="32"/>
      <c r="N19" s="90">
        <v>5.4999999999999997E-3</v>
      </c>
      <c r="O19" s="91" t="s">
        <v>119</v>
      </c>
      <c r="P19" s="93" t="s">
        <v>107</v>
      </c>
    </row>
    <row r="20" spans="1:17" ht="36" customHeight="1" x14ac:dyDescent="0.25">
      <c r="A20" s="95"/>
      <c r="B20" s="32"/>
      <c r="C20" s="30"/>
      <c r="D20" s="30"/>
      <c r="E20" s="91"/>
      <c r="F20" s="30"/>
      <c r="G20" s="30"/>
      <c r="H20" s="33"/>
      <c r="I20" s="30"/>
      <c r="J20" s="94"/>
      <c r="K20" s="32"/>
      <c r="L20" s="30"/>
      <c r="M20" s="32"/>
      <c r="N20" s="90"/>
      <c r="O20" s="91"/>
      <c r="P20" s="93"/>
    </row>
    <row r="21" spans="1:17" x14ac:dyDescent="0.25">
      <c r="A21" s="95" t="s">
        <v>108</v>
      </c>
      <c r="B21" s="32"/>
      <c r="C21" s="30" t="s">
        <v>109</v>
      </c>
      <c r="D21" s="30" t="s">
        <v>88</v>
      </c>
      <c r="E21" s="91" t="s">
        <v>89</v>
      </c>
      <c r="F21" s="30" t="s">
        <v>7</v>
      </c>
      <c r="G21" s="30" t="s">
        <v>15</v>
      </c>
      <c r="H21" s="33">
        <v>153170629</v>
      </c>
      <c r="I21" s="30">
        <v>165</v>
      </c>
      <c r="J21" s="30" t="s">
        <v>110</v>
      </c>
      <c r="K21" s="32"/>
      <c r="L21" s="30" t="s">
        <v>102</v>
      </c>
      <c r="M21" s="32"/>
      <c r="N21" s="90">
        <v>3.0000000000000001E-3</v>
      </c>
      <c r="O21" s="91" t="s">
        <v>119</v>
      </c>
      <c r="P21" s="93" t="s">
        <v>111</v>
      </c>
    </row>
    <row r="22" spans="1:17" ht="38.25" customHeight="1" x14ac:dyDescent="0.25">
      <c r="A22" s="95"/>
      <c r="B22" s="32"/>
      <c r="C22" s="30"/>
      <c r="D22" s="30"/>
      <c r="E22" s="91"/>
      <c r="F22" s="30"/>
      <c r="G22" s="30"/>
      <c r="H22" s="33"/>
      <c r="I22" s="30"/>
      <c r="J22" s="30"/>
      <c r="K22" s="32"/>
      <c r="L22" s="30"/>
      <c r="M22" s="32"/>
      <c r="N22" s="90"/>
      <c r="O22" s="91"/>
      <c r="P22" s="93"/>
    </row>
    <row r="23" spans="1:17" x14ac:dyDescent="0.25">
      <c r="A23" s="95" t="s">
        <v>113</v>
      </c>
      <c r="B23" s="32"/>
      <c r="C23" s="92" t="s">
        <v>114</v>
      </c>
      <c r="D23" s="92">
        <v>25528</v>
      </c>
      <c r="E23" s="91" t="s">
        <v>89</v>
      </c>
      <c r="F23" s="30" t="s">
        <v>112</v>
      </c>
      <c r="G23" s="92" t="s">
        <v>36</v>
      </c>
      <c r="H23" s="72">
        <v>1928217853.28</v>
      </c>
      <c r="I23" s="30">
        <v>240</v>
      </c>
      <c r="J23" s="30" t="s">
        <v>115</v>
      </c>
      <c r="K23" s="32"/>
      <c r="L23" s="30" t="s">
        <v>102</v>
      </c>
      <c r="M23" s="32"/>
      <c r="N23" s="90">
        <v>2.7E-2</v>
      </c>
      <c r="O23" s="91" t="s">
        <v>119</v>
      </c>
      <c r="P23" s="30" t="s">
        <v>120</v>
      </c>
      <c r="Q23" s="32"/>
    </row>
    <row r="24" spans="1:17" ht="50.25" customHeight="1" x14ac:dyDescent="0.25">
      <c r="A24" s="95"/>
      <c r="B24" s="32"/>
      <c r="C24" s="92"/>
      <c r="D24" s="92"/>
      <c r="E24" s="91"/>
      <c r="F24" s="30"/>
      <c r="G24" s="92"/>
      <c r="H24" s="72"/>
      <c r="I24" s="30"/>
      <c r="J24" s="30"/>
      <c r="K24" s="32"/>
      <c r="L24" s="30"/>
      <c r="M24" s="32"/>
      <c r="N24" s="90"/>
      <c r="O24" s="91"/>
      <c r="P24" s="30"/>
      <c r="Q24" s="32"/>
    </row>
    <row r="25" spans="1:17" x14ac:dyDescent="0.25">
      <c r="A25" s="95" t="s">
        <v>116</v>
      </c>
      <c r="B25" s="32"/>
      <c r="C25" s="30" t="s">
        <v>117</v>
      </c>
      <c r="D25" s="30">
        <v>24391</v>
      </c>
      <c r="E25" s="91" t="s">
        <v>89</v>
      </c>
      <c r="F25" s="30" t="s">
        <v>112</v>
      </c>
      <c r="G25" s="30" t="s">
        <v>35</v>
      </c>
      <c r="H25" s="33">
        <v>1444885373.0799999</v>
      </c>
      <c r="I25" s="30">
        <v>225</v>
      </c>
      <c r="J25" s="30" t="s">
        <v>118</v>
      </c>
      <c r="K25" s="32"/>
      <c r="L25" s="30" t="s">
        <v>102</v>
      </c>
      <c r="M25" s="32"/>
      <c r="N25" s="90">
        <v>3.5000000000000003E-2</v>
      </c>
      <c r="O25" s="91" t="s">
        <v>119</v>
      </c>
      <c r="P25" s="30" t="s">
        <v>121</v>
      </c>
    </row>
    <row r="26" spans="1:17" ht="48" customHeight="1" x14ac:dyDescent="0.25">
      <c r="A26" s="95"/>
      <c r="B26" s="32"/>
      <c r="C26" s="30"/>
      <c r="D26" s="30"/>
      <c r="E26" s="91"/>
      <c r="F26" s="30"/>
      <c r="G26" s="30"/>
      <c r="H26" s="33"/>
      <c r="I26" s="30"/>
      <c r="J26" s="30"/>
      <c r="K26" s="32"/>
      <c r="L26" s="30"/>
      <c r="M26" s="32"/>
      <c r="N26" s="90"/>
      <c r="O26" s="91"/>
      <c r="P26" s="30"/>
    </row>
  </sheetData>
  <mergeCells count="113">
    <mergeCell ref="M13:M14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M15:M16"/>
    <mergeCell ref="N15:N16"/>
    <mergeCell ref="G17:G18"/>
    <mergeCell ref="H17:H18"/>
    <mergeCell ref="I17:I18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5:L16"/>
    <mergeCell ref="M17:M18"/>
    <mergeCell ref="N17:N18"/>
    <mergeCell ref="O17:O18"/>
    <mergeCell ref="P17:P18"/>
    <mergeCell ref="J17:J18"/>
    <mergeCell ref="K17:K18"/>
    <mergeCell ref="L17:L18"/>
    <mergeCell ref="A23:A24"/>
    <mergeCell ref="A25:A26"/>
    <mergeCell ref="B19:B20"/>
    <mergeCell ref="C19:C20"/>
    <mergeCell ref="D19:D20"/>
    <mergeCell ref="E19:E20"/>
    <mergeCell ref="B23:B24"/>
    <mergeCell ref="C23:C24"/>
    <mergeCell ref="D23:D24"/>
    <mergeCell ref="E23:E24"/>
    <mergeCell ref="B25:B26"/>
    <mergeCell ref="C25:C26"/>
    <mergeCell ref="D25:D26"/>
    <mergeCell ref="E25:E26"/>
    <mergeCell ref="A19:A20"/>
    <mergeCell ref="A21:A22"/>
    <mergeCell ref="P19:P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J19:J20"/>
    <mergeCell ref="K19:K20"/>
    <mergeCell ref="L19:L20"/>
    <mergeCell ref="M19:M20"/>
    <mergeCell ref="N19:N20"/>
    <mergeCell ref="O19:O20"/>
    <mergeCell ref="F19:F20"/>
    <mergeCell ref="G19:G20"/>
    <mergeCell ref="H19:H20"/>
    <mergeCell ref="I19:I20"/>
    <mergeCell ref="Q23:Q24"/>
    <mergeCell ref="F23:F24"/>
    <mergeCell ref="G23:G24"/>
    <mergeCell ref="H23:H24"/>
    <mergeCell ref="I23:I24"/>
    <mergeCell ref="J23:J24"/>
    <mergeCell ref="K23:K24"/>
    <mergeCell ref="K21:K22"/>
    <mergeCell ref="L21:L22"/>
    <mergeCell ref="M21:M22"/>
    <mergeCell ref="N21:N22"/>
    <mergeCell ref="O21:O22"/>
    <mergeCell ref="P21:P22"/>
    <mergeCell ref="F25:F26"/>
    <mergeCell ref="G25:G26"/>
    <mergeCell ref="L23:L24"/>
    <mergeCell ref="M23:M24"/>
    <mergeCell ref="N23:N24"/>
    <mergeCell ref="N25:N26"/>
    <mergeCell ref="O25:O26"/>
    <mergeCell ref="P25:P26"/>
    <mergeCell ref="H25:H26"/>
    <mergeCell ref="I25:I26"/>
    <mergeCell ref="J25:J26"/>
    <mergeCell ref="K25:K26"/>
    <mergeCell ref="L25:L26"/>
    <mergeCell ref="M25:M26"/>
    <mergeCell ref="O23:O24"/>
    <mergeCell ref="P23:P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LARGO PLAZO</vt:lpstr>
      <vt:lpstr>SALDO DEUDA DIRECTA</vt:lpstr>
      <vt:lpstr>ENDEUDAMIENTO NETO</vt:lpstr>
      <vt:lpstr>INTERESES DE LA DEUDA</vt:lpstr>
      <vt:lpstr>NOTA INFORMATIVA</vt:lpstr>
      <vt:lpstr>PAGO DEL SERVICIO POR FUENTE</vt:lpstr>
      <vt:lpstr>REGISTRO ESTATAL DE DEUDA PÚB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2016-11-16T14:49:51Z</dcterms:created>
  <dcterms:modified xsi:type="dcterms:W3CDTF">2018-02-15T16:35:54Z</dcterms:modified>
</cp:coreProperties>
</file>