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225" windowWidth="20115" windowHeight="7305" activeTab="2"/>
  </bookViews>
  <sheets>
    <sheet name="LARGO PLAZO" sheetId="1" r:id="rId1"/>
    <sheet name="SALDO DEUDA DIRECTA" sheetId="2" r:id="rId2"/>
    <sheet name="ENDEUDAMIENTO NETO " sheetId="3" r:id="rId3"/>
    <sheet name="INTERESES DE LA DEUDA" sheetId="4" r:id="rId4"/>
    <sheet name="NOTA INFORMATIVA" sheetId="5" r:id="rId5"/>
    <sheet name="PAGO DEL SERVICIO POR FUENTE" sheetId="6" r:id="rId6"/>
    <sheet name="REGISTRO ESTATAL DE DEUDA" sheetId="7" r:id="rId7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8" i="3" l="1"/>
  <c r="E48" i="3"/>
  <c r="M51" i="3"/>
  <c r="K48" i="4"/>
  <c r="E48" i="2"/>
  <c r="K51" i="2" s="1"/>
  <c r="K48" i="2"/>
  <c r="Y78" i="6"/>
  <c r="Q78" i="6"/>
  <c r="X81" i="6" s="1"/>
  <c r="H78" i="6"/>
  <c r="R17" i="6"/>
  <c r="R19" i="6"/>
  <c r="R21" i="6" s="1"/>
  <c r="R23" i="6" s="1"/>
  <c r="R25" i="6" s="1"/>
  <c r="R27" i="6" s="1"/>
  <c r="R29" i="6" s="1"/>
  <c r="R31" i="6" s="1"/>
  <c r="R33" i="6" s="1"/>
  <c r="R35" i="6" s="1"/>
  <c r="R37" i="6" s="1"/>
  <c r="R39" i="6" s="1"/>
  <c r="R41" i="6" s="1"/>
  <c r="R43" i="6" s="1"/>
  <c r="R45" i="6" s="1"/>
  <c r="R47" i="6" s="1"/>
  <c r="R49" i="6" s="1"/>
  <c r="R51" i="6" s="1"/>
  <c r="R53" i="6" s="1"/>
  <c r="R55" i="6" s="1"/>
  <c r="R57" i="6" s="1"/>
  <c r="R59" i="6" s="1"/>
  <c r="R61" i="6" s="1"/>
  <c r="R63" i="6" s="1"/>
  <c r="R65" i="6" s="1"/>
  <c r="R67" i="6" s="1"/>
  <c r="R69" i="6" s="1"/>
  <c r="R71" i="6" s="1"/>
  <c r="R73" i="6" s="1"/>
  <c r="R75" i="6" s="1"/>
  <c r="J17" i="6"/>
  <c r="J19" i="6"/>
  <c r="J21" i="6" s="1"/>
  <c r="J23" i="6" s="1"/>
  <c r="J25" i="6" s="1"/>
  <c r="J27" i="6" s="1"/>
  <c r="J29" i="6" s="1"/>
  <c r="J31" i="6" s="1"/>
  <c r="J33" i="6" s="1"/>
  <c r="J35" i="6" s="1"/>
  <c r="J37" i="6" s="1"/>
  <c r="J39" i="6" s="1"/>
  <c r="J41" i="6" s="1"/>
  <c r="J43" i="6" s="1"/>
  <c r="J45" i="6" s="1"/>
  <c r="J47" i="6" s="1"/>
  <c r="J49" i="6" s="1"/>
  <c r="J51" i="6" s="1"/>
  <c r="J53" i="6" s="1"/>
  <c r="J55" i="6" s="1"/>
  <c r="J57" i="6" s="1"/>
  <c r="J59" i="6" s="1"/>
  <c r="J61" i="6" s="1"/>
  <c r="J63" i="6" s="1"/>
  <c r="J65" i="6" s="1"/>
  <c r="J67" i="6" s="1"/>
  <c r="J69" i="6" s="1"/>
  <c r="J71" i="6" s="1"/>
  <c r="J73" i="6" s="1"/>
  <c r="J75" i="6" s="1"/>
  <c r="A17" i="6"/>
  <c r="A19" i="6"/>
  <c r="A21" i="6" s="1"/>
  <c r="A23" i="6" s="1"/>
  <c r="A25" i="6" s="1"/>
  <c r="A27" i="6" s="1"/>
  <c r="A29" i="6" s="1"/>
  <c r="A31" i="6" s="1"/>
  <c r="A33" i="6" s="1"/>
  <c r="A35" i="6" s="1"/>
  <c r="A37" i="6" s="1"/>
  <c r="A39" i="6" s="1"/>
  <c r="A41" i="6" s="1"/>
  <c r="A43" i="6" s="1"/>
  <c r="A45" i="6" s="1"/>
  <c r="A47" i="6" s="1"/>
  <c r="A49" i="6" s="1"/>
  <c r="A51" i="6" s="1"/>
  <c r="A53" i="6" s="1"/>
  <c r="A55" i="6" s="1"/>
  <c r="A57" i="6" s="1"/>
  <c r="A59" i="6" s="1"/>
  <c r="A61" i="6" s="1"/>
  <c r="A63" i="6" s="1"/>
  <c r="A65" i="6" s="1"/>
  <c r="A67" i="6" s="1"/>
  <c r="A69" i="6" s="1"/>
  <c r="A71" i="6" s="1"/>
  <c r="A73" i="6" s="1"/>
  <c r="A75" i="6" s="1"/>
  <c r="G17" i="4"/>
  <c r="G19" i="4"/>
  <c r="G21" i="4" s="1"/>
  <c r="G23" i="4" s="1"/>
  <c r="G25" i="4" s="1"/>
  <c r="G27" i="4" s="1"/>
  <c r="G29" i="4" s="1"/>
  <c r="G31" i="4" s="1"/>
  <c r="G33" i="4" s="1"/>
  <c r="G35" i="4" s="1"/>
  <c r="G37" i="4" s="1"/>
  <c r="G39" i="4" s="1"/>
  <c r="G41" i="4" s="1"/>
  <c r="G43" i="4" s="1"/>
  <c r="J17" i="3"/>
  <c r="J19" i="3"/>
  <c r="J21" i="3" s="1"/>
  <c r="J23" i="3" s="1"/>
  <c r="J25" i="3" s="1"/>
  <c r="J27" i="3" s="1"/>
  <c r="J29" i="3" s="1"/>
  <c r="J31" i="3" s="1"/>
  <c r="J33" i="3" s="1"/>
  <c r="J35" i="3" s="1"/>
  <c r="J37" i="3" s="1"/>
  <c r="J39" i="3" s="1"/>
  <c r="J41" i="3" s="1"/>
  <c r="J43" i="3" s="1"/>
  <c r="G17" i="2"/>
  <c r="G19" i="2"/>
  <c r="G21" i="2" s="1"/>
  <c r="G23" i="2" s="1"/>
  <c r="G25" i="2" s="1"/>
  <c r="G27" i="2" s="1"/>
  <c r="G29" i="2" s="1"/>
  <c r="G31" i="2" s="1"/>
  <c r="G33" i="2" s="1"/>
  <c r="G35" i="2" s="1"/>
  <c r="G37" i="2" s="1"/>
  <c r="G39" i="2" s="1"/>
  <c r="G41" i="2" s="1"/>
  <c r="G43" i="2" s="1"/>
  <c r="J17" i="1"/>
  <c r="J19" i="1"/>
  <c r="J21" i="1" s="1"/>
  <c r="J23" i="1" s="1"/>
  <c r="J25" i="1" s="1"/>
  <c r="J27" i="1" s="1"/>
  <c r="J29" i="1" s="1"/>
  <c r="J31" i="1" s="1"/>
  <c r="J33" i="1" s="1"/>
  <c r="J35" i="1" s="1"/>
  <c r="J37" i="1" s="1"/>
  <c r="J39" i="1" s="1"/>
  <c r="J41" i="1" s="1"/>
  <c r="J43" i="1" s="1"/>
  <c r="E48" i="4"/>
  <c r="K51" i="4"/>
  <c r="A17" i="4"/>
  <c r="A19" i="4"/>
  <c r="A21" i="4" s="1"/>
  <c r="A23" i="4" s="1"/>
  <c r="A25" i="4" s="1"/>
  <c r="A27" i="4"/>
  <c r="A29" i="4" s="1"/>
  <c r="A31" i="4" s="1"/>
  <c r="A33" i="4" s="1"/>
  <c r="A35" i="4" s="1"/>
  <c r="A37" i="4" s="1"/>
  <c r="A39" i="4" s="1"/>
  <c r="A41" i="4" s="1"/>
  <c r="A43" i="4" s="1"/>
  <c r="A45" i="4" s="1"/>
  <c r="A17" i="3"/>
  <c r="A19" i="3" s="1"/>
  <c r="A21" i="3"/>
  <c r="A23" i="3" s="1"/>
  <c r="A25" i="3" s="1"/>
  <c r="A27" i="3" s="1"/>
  <c r="A29" i="3" s="1"/>
  <c r="A31" i="3" s="1"/>
  <c r="A33" i="3" s="1"/>
  <c r="A35" i="3" s="1"/>
  <c r="A37" i="3" s="1"/>
  <c r="A39" i="3" s="1"/>
  <c r="A41" i="3" s="1"/>
  <c r="A43" i="3" s="1"/>
  <c r="A45" i="3" s="1"/>
  <c r="A17" i="2"/>
  <c r="A19" i="2"/>
  <c r="A21" i="2" s="1"/>
  <c r="A23" i="2"/>
  <c r="A25" i="2" s="1"/>
  <c r="A27" i="2" s="1"/>
  <c r="A29" i="2" s="1"/>
  <c r="A31" i="2"/>
  <c r="A33" i="2" s="1"/>
  <c r="A35" i="2"/>
  <c r="A37" i="2" s="1"/>
  <c r="A39" i="2" s="1"/>
  <c r="A41" i="2" s="1"/>
  <c r="A43" i="2" s="1"/>
  <c r="A45" i="2" s="1"/>
</calcChain>
</file>

<file path=xl/sharedStrings.xml><?xml version="1.0" encoding="utf-8"?>
<sst xmlns="http://schemas.openxmlformats.org/spreadsheetml/2006/main" count="459" uniqueCount="154">
  <si>
    <t xml:space="preserve">Monto del Credito </t>
  </si>
  <si>
    <t xml:space="preserve">Institucion Bancaria </t>
  </si>
  <si>
    <t xml:space="preserve">Fecha de Contratacion </t>
  </si>
  <si>
    <t>Fecha de Vencimiento</t>
  </si>
  <si>
    <t xml:space="preserve">Banca Comercial </t>
  </si>
  <si>
    <t xml:space="preserve">Banca de Desarrollo </t>
  </si>
  <si>
    <t>Interacciones</t>
  </si>
  <si>
    <t>Banorte</t>
  </si>
  <si>
    <t>Santander</t>
  </si>
  <si>
    <t>Banamex</t>
  </si>
  <si>
    <t>Scotiabank</t>
  </si>
  <si>
    <t xml:space="preserve">Banorte </t>
  </si>
  <si>
    <t xml:space="preserve"> OCT 15-2007</t>
  </si>
  <si>
    <t xml:space="preserve"> OCT 19-2007</t>
  </si>
  <si>
    <t xml:space="preserve"> OCT 17-2007</t>
  </si>
  <si>
    <t xml:space="preserve"> DIC 04-2013</t>
  </si>
  <si>
    <t xml:space="preserve"> OCT 13-2015</t>
  </si>
  <si>
    <t xml:space="preserve"> DIC 11-2013</t>
  </si>
  <si>
    <t xml:space="preserve"> MAR 12-2014</t>
  </si>
  <si>
    <t xml:space="preserve"> DIC 02-2010</t>
  </si>
  <si>
    <t xml:space="preserve"> JUL 18-2011</t>
  </si>
  <si>
    <t xml:space="preserve"> FEB 27-2013</t>
  </si>
  <si>
    <t xml:space="preserve"> DIC 11-2015</t>
  </si>
  <si>
    <t xml:space="preserve"> DIC 16-2015</t>
  </si>
  <si>
    <t xml:space="preserve">  OCT-2027</t>
  </si>
  <si>
    <t xml:space="preserve"> OCT-2027</t>
  </si>
  <si>
    <t xml:space="preserve"> DIC-2035</t>
  </si>
  <si>
    <t xml:space="preserve"> JUL-2034</t>
  </si>
  <si>
    <t xml:space="preserve"> DIC-2020</t>
  </si>
  <si>
    <t xml:space="preserve"> ENE-2036</t>
  </si>
  <si>
    <t xml:space="preserve">Banobras </t>
  </si>
  <si>
    <t>DIC 13-2007</t>
  </si>
  <si>
    <t>JUL 9-2003</t>
  </si>
  <si>
    <t>JUL 11-2005</t>
  </si>
  <si>
    <t>FEB 14-2007</t>
  </si>
  <si>
    <t xml:space="preserve"> OCT 26-2015</t>
  </si>
  <si>
    <t>DIC 14-2015</t>
  </si>
  <si>
    <t>JUN 20-2012</t>
  </si>
  <si>
    <t>JUN 29-2012</t>
  </si>
  <si>
    <t>SEP 23-2013</t>
  </si>
  <si>
    <t xml:space="preserve"> JUL 29-2014</t>
  </si>
  <si>
    <t xml:space="preserve"> DIC 11-2014</t>
  </si>
  <si>
    <t xml:space="preserve"> DIC-2027</t>
  </si>
  <si>
    <t xml:space="preserve"> FEB-2027</t>
  </si>
  <si>
    <t xml:space="preserve"> MAR-2027</t>
  </si>
  <si>
    <t xml:space="preserve"> JUN-2034</t>
  </si>
  <si>
    <t xml:space="preserve"> AGO-2032</t>
  </si>
  <si>
    <t xml:space="preserve"> DIC-2033</t>
  </si>
  <si>
    <t xml:space="preserve"> JUL-2024</t>
  </si>
  <si>
    <t xml:space="preserve"> OCT-2034</t>
  </si>
  <si>
    <t xml:space="preserve">Saldo </t>
  </si>
  <si>
    <t>Saldo</t>
  </si>
  <si>
    <t>Total Banca Comercial</t>
  </si>
  <si>
    <t xml:space="preserve">Total Banca de Desarrollo </t>
  </si>
  <si>
    <t xml:space="preserve">Total Global Saldo de Deuda Pública Directa </t>
  </si>
  <si>
    <t xml:space="preserve">Endeudamiento Neto </t>
  </si>
  <si>
    <t xml:space="preserve">Intereses Pagados </t>
  </si>
  <si>
    <t xml:space="preserve">Total Global de Pago de Intereses </t>
  </si>
  <si>
    <t xml:space="preserve">Importe del Credito </t>
  </si>
  <si>
    <t>Fuente de Financiamiento</t>
  </si>
  <si>
    <t>Importe Pagado</t>
  </si>
  <si>
    <t xml:space="preserve">Pagos de Capital </t>
  </si>
  <si>
    <t xml:space="preserve">Pagos de Intereses </t>
  </si>
  <si>
    <t>FAFEF (Saneamiento financiero, de conformidad con los artículos 37, 47 fracción II y 50 de la Ley de Coordinación Fiscal.)</t>
  </si>
  <si>
    <t>Recursos Propios del Gobierno del Estado</t>
  </si>
  <si>
    <t>Total Pagos de Capital con cargo al FAFEF</t>
  </si>
  <si>
    <t>Total Global del Pago del Servicio de la Deuda por Fuente de Financiamiento</t>
  </si>
  <si>
    <r>
      <t>N</t>
    </r>
    <r>
      <rPr>
        <b/>
        <sz val="11"/>
        <color theme="0"/>
        <rFont val="Arial"/>
        <family val="2"/>
      </rPr>
      <t>o</t>
    </r>
    <r>
      <rPr>
        <b/>
        <sz val="12"/>
        <color theme="0"/>
        <rFont val="Arial"/>
        <family val="2"/>
      </rPr>
      <t xml:space="preserve">. de registro </t>
    </r>
  </si>
  <si>
    <t xml:space="preserve">Fecha </t>
  </si>
  <si>
    <t>Reg.SHCP</t>
  </si>
  <si>
    <t xml:space="preserve">Decreto </t>
  </si>
  <si>
    <t>Acreditado</t>
  </si>
  <si>
    <t>Acreditante</t>
  </si>
  <si>
    <t>Fecha Subscripción</t>
  </si>
  <si>
    <t>Monto</t>
  </si>
  <si>
    <t>Plazo</t>
  </si>
  <si>
    <t>Tasa</t>
  </si>
  <si>
    <t xml:space="preserve">Aval </t>
  </si>
  <si>
    <t xml:space="preserve">Destino </t>
  </si>
  <si>
    <t>Aforo</t>
  </si>
  <si>
    <t xml:space="preserve">Garantia Pagos </t>
  </si>
  <si>
    <t xml:space="preserve">Convenios Modificatorios </t>
  </si>
  <si>
    <t>Bancomer</t>
  </si>
  <si>
    <t xml:space="preserve"> ABR 18-2016</t>
  </si>
  <si>
    <t xml:space="preserve"> ABR-2036</t>
  </si>
  <si>
    <t xml:space="preserve"> JUL 20-2016</t>
  </si>
  <si>
    <t>DIC 28-2015</t>
  </si>
  <si>
    <t>ABR29-2016</t>
  </si>
  <si>
    <t xml:space="preserve"> JUL-2036</t>
  </si>
  <si>
    <t xml:space="preserve">Total Pagos de Intereses con Cargo a Recursos Propios </t>
  </si>
  <si>
    <t xml:space="preserve">Total Pagos de Comiciones con Cargo a Recursos Propios </t>
  </si>
  <si>
    <t xml:space="preserve">Pagos de Comisiones </t>
  </si>
  <si>
    <t>Comisiones</t>
  </si>
  <si>
    <t>Saldo al 3er Trimestre de 2016</t>
  </si>
  <si>
    <t>Monto Dispuesto Durante el 4to Trimestre de 2016</t>
  </si>
  <si>
    <t>Amortización Durante el 4to Trimestre de 2016</t>
  </si>
  <si>
    <t>Amortización Durante el 4to  Trimestre de 2016</t>
  </si>
  <si>
    <t>AGO 12-16</t>
  </si>
  <si>
    <t xml:space="preserve"> NOV-2036</t>
  </si>
  <si>
    <t>057/2016</t>
  </si>
  <si>
    <t>P14-0916041</t>
  </si>
  <si>
    <t>24862/LX/14</t>
  </si>
  <si>
    <t xml:space="preserve">Gobierno del estado de jalisco </t>
  </si>
  <si>
    <t>AGO 12-2016</t>
  </si>
  <si>
    <t>Disposición 1) Fija: 8.20%</t>
  </si>
  <si>
    <t>Implementación del Nuevo Sistema de Justicia Penal (Juicios Orales)</t>
  </si>
  <si>
    <t>NOV 18-2016</t>
  </si>
  <si>
    <t xml:space="preserve"> MAY-2037</t>
  </si>
  <si>
    <t>P14-0816036</t>
  </si>
  <si>
    <t>TIIE + 0.60%</t>
  </si>
  <si>
    <t xml:space="preserve">Convenio Modificatorio </t>
  </si>
  <si>
    <t>104/2016</t>
  </si>
  <si>
    <t>P14-1216072</t>
  </si>
  <si>
    <t xml:space="preserve">012/2016 Como Registro Estatal de Obligaciones de los Entes Públicos del Estado de Jalisco y sus Municipios </t>
  </si>
  <si>
    <t>7305 DIAS</t>
  </si>
  <si>
    <t>TIIE+0.74%</t>
  </si>
  <si>
    <t>Construcción de Tres Bases Regionales de la ¨Fuerza Unica¨ en el interior del Estado y Rehabilitación, Mantenimiento, Fortalecimiento y Modernización de penales en Puente Gandre y Ceinjures en el interior del Estado</t>
  </si>
  <si>
    <t>016/2016</t>
  </si>
  <si>
    <t>059/2016</t>
  </si>
  <si>
    <t>A14-1116107</t>
  </si>
  <si>
    <t>DIC 13-2016</t>
  </si>
  <si>
    <t>OCT 28-2016</t>
  </si>
  <si>
    <t xml:space="preserve">Tonila </t>
  </si>
  <si>
    <t xml:space="preserve">Tuxpan </t>
  </si>
  <si>
    <t>FAIS</t>
  </si>
  <si>
    <t>OCT 31-2016</t>
  </si>
  <si>
    <t>NOV-14-2016</t>
  </si>
  <si>
    <t xml:space="preserve">Se Inicia con el Registro No 006/2016 por Virtud de Empezar con un Nuevo Registro por Tratarse de una Nueva Ley (Registro Estatal de Obligaciones de los Entes Públicos del Estado de Jalisco y sus Municipios). </t>
  </si>
  <si>
    <t>Cabo corrientes</t>
  </si>
  <si>
    <t>Ocotlán</t>
  </si>
  <si>
    <t xml:space="preserve">Pihuamo </t>
  </si>
  <si>
    <t xml:space="preserve">Tala </t>
  </si>
  <si>
    <t>Talpá de Allende</t>
  </si>
  <si>
    <t xml:space="preserve">Zapotlán el Grande </t>
  </si>
  <si>
    <t xml:space="preserve">020/2011 </t>
  </si>
  <si>
    <t xml:space="preserve">003/2016 </t>
  </si>
  <si>
    <t xml:space="preserve">010/2016 </t>
  </si>
  <si>
    <t xml:space="preserve">007/2016 </t>
  </si>
  <si>
    <t xml:space="preserve">009/2016 </t>
  </si>
  <si>
    <t>P14-1216058</t>
  </si>
  <si>
    <t>P14-1216061</t>
  </si>
  <si>
    <t>P14-1216068</t>
  </si>
  <si>
    <t>En Registro</t>
  </si>
  <si>
    <t>P14-1216069</t>
  </si>
  <si>
    <t>P14-1216063</t>
  </si>
  <si>
    <t>DIC 09-2016</t>
  </si>
  <si>
    <t xml:space="preserve">5478 DIAS </t>
  </si>
  <si>
    <t>1095 DIAS</t>
  </si>
  <si>
    <t xml:space="preserve">7305 DIAS </t>
  </si>
  <si>
    <t>TIIE+1.34%</t>
  </si>
  <si>
    <t>TIIE+1.28%</t>
  </si>
  <si>
    <t>TIIE+1.55%</t>
  </si>
  <si>
    <t xml:space="preserve">Linea  de Credito Global (Registro Estatal de Obligaciones de los Entes Públicos del Estado de Jalisco y sus Municipios) </t>
  </si>
  <si>
    <t xml:space="preserve">Nota: No se deben incluir $2,449.3 mdp dispuestos de los créditos cupón cero, ya que son programas federales y sólo se pagarán intereses.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</si>
</sst>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Helv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5" fillId="0" borderId="0"/>
  </cellStyleXfs>
  <cellXfs count="127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0" borderId="0" xfId="0" applyFill="1"/>
    <xf numFmtId="0" fontId="0" fillId="4" borderId="1" xfId="0" applyFill="1" applyBorder="1"/>
    <xf numFmtId="0" fontId="2" fillId="0" borderId="0" xfId="0" applyFont="1" applyFill="1" applyAlignment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0" xfId="0" applyAlignment="1"/>
    <xf numFmtId="0" fontId="3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4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3" fontId="14" fillId="6" borderId="0" xfId="3" applyNumberFormat="1" applyFont="1" applyFill="1" applyBorder="1" applyAlignment="1">
      <alignment horizontal="center" vertical="center"/>
    </xf>
    <xf numFmtId="4" fontId="15" fillId="0" borderId="0" xfId="4" applyNumberFormat="1" applyFont="1" applyFill="1" applyAlignment="1">
      <alignment vertical="center"/>
    </xf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3" fontId="1" fillId="0" borderId="0" xfId="1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3" fontId="0" fillId="0" borderId="0" xfId="1" applyFont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3" fontId="0" fillId="0" borderId="0" xfId="1" applyFont="1" applyAlignment="1">
      <alignment vertical="center"/>
    </xf>
    <xf numFmtId="3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0" xfId="1" applyNumberFormat="1" applyFont="1" applyAlignment="1">
      <alignment horizontal="center" vertical="center" wrapText="1"/>
    </xf>
    <xf numFmtId="43" fontId="0" fillId="0" borderId="0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43" fontId="0" fillId="0" borderId="2" xfId="1" applyNumberFormat="1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164" fontId="4" fillId="5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4" fillId="2" borderId="0" xfId="1" applyNumberFormat="1" applyFont="1" applyFill="1" applyAlignment="1">
      <alignment horizontal="center" vertical="center" wrapText="1"/>
    </xf>
    <xf numFmtId="43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1" fillId="0" borderId="0" xfId="1" applyNumberFormat="1" applyFont="1" applyFill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1" fillId="0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43" fontId="0" fillId="0" borderId="0" xfId="1" applyNumberFormat="1" applyFont="1" applyFill="1" applyBorder="1" applyAlignment="1">
      <alignment horizontal="center" vertical="center" wrapText="1"/>
    </xf>
    <xf numFmtId="43" fontId="0" fillId="0" borderId="2" xfId="1" applyNumberFormat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43" fontId="8" fillId="0" borderId="0" xfId="1" applyNumberFormat="1" applyFont="1" applyAlignment="1">
      <alignment horizontal="center" vertical="center" wrapText="1"/>
    </xf>
    <xf numFmtId="43" fontId="0" fillId="0" borderId="0" xfId="1" applyNumberFormat="1" applyFont="1" applyAlignment="1">
      <alignment horizontal="center"/>
    </xf>
    <xf numFmtId="43" fontId="8" fillId="0" borderId="0" xfId="1" applyFont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2" xfId="1" applyFont="1" applyBorder="1" applyAlignment="1">
      <alignment horizontal="center" vertical="center" wrapText="1"/>
    </xf>
    <xf numFmtId="43" fontId="8" fillId="0" borderId="2" xfId="1" applyNumberFormat="1" applyFont="1" applyBorder="1" applyAlignment="1">
      <alignment horizontal="center" vertical="center" wrapText="1"/>
    </xf>
    <xf numFmtId="43" fontId="8" fillId="0" borderId="0" xfId="1" applyNumberFormat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43" fontId="4" fillId="2" borderId="0" xfId="0" applyNumberFormat="1" applyFont="1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43" fontId="1" fillId="0" borderId="0" xfId="1" applyNumberFormat="1" applyFont="1" applyBorder="1" applyAlignment="1">
      <alignment horizontal="center" vertical="center" wrapText="1"/>
    </xf>
    <xf numFmtId="43" fontId="1" fillId="0" borderId="2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164" fontId="4" fillId="5" borderId="0" xfId="1" applyNumberFormat="1" applyFont="1" applyFill="1" applyAlignment="1">
      <alignment horizontal="center" vertical="center"/>
    </xf>
    <xf numFmtId="43" fontId="4" fillId="2" borderId="0" xfId="1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center" vertical="center" wrapText="1"/>
    </xf>
    <xf numFmtId="10" fontId="0" fillId="0" borderId="0" xfId="2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3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10</xdr:col>
      <xdr:colOff>219076</xdr:colOff>
      <xdr:row>3</xdr:row>
      <xdr:rowOff>76201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56007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66673</xdr:colOff>
      <xdr:row>3</xdr:row>
      <xdr:rowOff>85720</xdr:rowOff>
    </xdr:from>
    <xdr:to>
      <xdr:col>17</xdr:col>
      <xdr:colOff>57153</xdr:colOff>
      <xdr:row>9</xdr:row>
      <xdr:rowOff>161921</xdr:rowOff>
    </xdr:to>
    <xdr:sp macro="" textlink="">
      <xdr:nvSpPr>
        <xdr:cNvPr id="5" name="60 Rectángulo"/>
        <xdr:cNvSpPr/>
      </xdr:nvSpPr>
      <xdr:spPr>
        <a:xfrm rot="16200000">
          <a:off x="4376737" y="-3652844"/>
          <a:ext cx="1219201" cy="9839330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Deuda pública de Largo Plazo al 4to Trimestre de 2016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180975</xdr:colOff>
      <xdr:row>3</xdr:row>
      <xdr:rowOff>142875</xdr:rowOff>
    </xdr:from>
    <xdr:to>
      <xdr:col>1</xdr:col>
      <xdr:colOff>1323974</xdr:colOff>
      <xdr:row>9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14375"/>
          <a:ext cx="1142999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5</xdr:col>
      <xdr:colOff>381000</xdr:colOff>
      <xdr:row>8</xdr:row>
      <xdr:rowOff>152400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866775"/>
          <a:ext cx="14763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9" name="8 Conector recto"/>
        <xdr:cNvCxnSpPr/>
      </xdr:nvCxnSpPr>
      <xdr:spPr>
        <a:xfrm flipH="1">
          <a:off x="1323975" y="704850"/>
          <a:ext cx="9525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0</xdr:rowOff>
    </xdr:from>
    <xdr:to>
      <xdr:col>9</xdr:col>
      <xdr:colOff>313586</xdr:colOff>
      <xdr:row>3</xdr:row>
      <xdr:rowOff>76500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0"/>
          <a:ext cx="6609609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12</xdr:col>
      <xdr:colOff>1644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3525074" y="-2791655"/>
          <a:ext cx="1181090" cy="8136000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Saldo de la Deuda Directa al 4to Trimestre de 2016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3</xdr:col>
      <xdr:colOff>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104776</xdr:rowOff>
    </xdr:from>
    <xdr:to>
      <xdr:col>5</xdr:col>
      <xdr:colOff>304800</xdr:colOff>
      <xdr:row>8</xdr:row>
      <xdr:rowOff>66676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6"/>
          <a:ext cx="1400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0</xdr:rowOff>
    </xdr:from>
    <xdr:to>
      <xdr:col>8</xdr:col>
      <xdr:colOff>76200</xdr:colOff>
      <xdr:row>3</xdr:row>
      <xdr:rowOff>76500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0"/>
          <a:ext cx="8477248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15</xdr:col>
      <xdr:colOff>1266825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8877302" y="-8143883"/>
          <a:ext cx="1181090" cy="18840456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Endeudamiento Neto al 4to Trimestre de 2016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2</xdr:col>
      <xdr:colOff>95250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4</xdr:row>
      <xdr:rowOff>123826</xdr:rowOff>
    </xdr:from>
    <xdr:to>
      <xdr:col>5</xdr:col>
      <xdr:colOff>762000</xdr:colOff>
      <xdr:row>8</xdr:row>
      <xdr:rowOff>85726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85826"/>
          <a:ext cx="16573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28575</xdr:rowOff>
    </xdr:from>
    <xdr:to>
      <xdr:col>9</xdr:col>
      <xdr:colOff>666011</xdr:colOff>
      <xdr:row>3</xdr:row>
      <xdr:rowOff>105075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28575"/>
          <a:ext cx="7247784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12</xdr:col>
      <xdr:colOff>1644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3844162" y="-3110743"/>
          <a:ext cx="1181090" cy="8774175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Intereses de la Deuda Pública Pagados al 4to Trimestre de 2016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2</xdr:col>
      <xdr:colOff>95250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104776</xdr:rowOff>
    </xdr:from>
    <xdr:to>
      <xdr:col>5</xdr:col>
      <xdr:colOff>352425</xdr:colOff>
      <xdr:row>8</xdr:row>
      <xdr:rowOff>66676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6"/>
          <a:ext cx="1400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0</xdr:rowOff>
        </xdr:from>
        <xdr:to>
          <xdr:col>12</xdr:col>
          <xdr:colOff>495300</xdr:colOff>
          <xdr:row>37</xdr:row>
          <xdr:rowOff>76200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10</xdr:col>
      <xdr:colOff>1447801</xdr:colOff>
      <xdr:row>3</xdr:row>
      <xdr:rowOff>76201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7772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66671</xdr:colOff>
      <xdr:row>3</xdr:row>
      <xdr:rowOff>85713</xdr:rowOff>
    </xdr:from>
    <xdr:to>
      <xdr:col>25</xdr:col>
      <xdr:colOff>2</xdr:colOff>
      <xdr:row>9</xdr:row>
      <xdr:rowOff>161914</xdr:rowOff>
    </xdr:to>
    <xdr:sp macro="" textlink="">
      <xdr:nvSpPr>
        <xdr:cNvPr id="3" name="60 Rectángulo"/>
        <xdr:cNvSpPr/>
      </xdr:nvSpPr>
      <xdr:spPr>
        <a:xfrm rot="16200000">
          <a:off x="7767636" y="-7043752"/>
          <a:ext cx="1219201" cy="16621131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Pago del Servicio de la Deuda Pública Por Funte de Financiamiento al 4to Trimestre de 2016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219076</xdr:colOff>
      <xdr:row>3</xdr:row>
      <xdr:rowOff>142875</xdr:rowOff>
    </xdr:from>
    <xdr:to>
      <xdr:col>2</xdr:col>
      <xdr:colOff>38100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714375"/>
          <a:ext cx="1514474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5</xdr:col>
      <xdr:colOff>647700</xdr:colOff>
      <xdr:row>8</xdr:row>
      <xdr:rowOff>152400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5"/>
          <a:ext cx="14763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6</xdr:col>
      <xdr:colOff>342901</xdr:colOff>
      <xdr:row>3</xdr:row>
      <xdr:rowOff>76201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7772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66671</xdr:colOff>
      <xdr:row>3</xdr:row>
      <xdr:rowOff>85712</xdr:rowOff>
    </xdr:from>
    <xdr:to>
      <xdr:col>15</xdr:col>
      <xdr:colOff>2095500</xdr:colOff>
      <xdr:row>9</xdr:row>
      <xdr:rowOff>161913</xdr:rowOff>
    </xdr:to>
    <xdr:sp macro="" textlink="">
      <xdr:nvSpPr>
        <xdr:cNvPr id="3" name="60 Rectángulo"/>
        <xdr:cNvSpPr/>
      </xdr:nvSpPr>
      <xdr:spPr>
        <a:xfrm rot="16200000">
          <a:off x="8381997" y="-7658114"/>
          <a:ext cx="1219201" cy="17849854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Registro Estatal de Deuda Pública al 4to Trimestre de 2016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219076</xdr:colOff>
      <xdr:row>3</xdr:row>
      <xdr:rowOff>142875</xdr:rowOff>
    </xdr:from>
    <xdr:to>
      <xdr:col>1</xdr:col>
      <xdr:colOff>57150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714375"/>
          <a:ext cx="1514474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4</xdr:col>
      <xdr:colOff>714375</xdr:colOff>
      <xdr:row>8</xdr:row>
      <xdr:rowOff>152400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5"/>
          <a:ext cx="17335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Relationship Id="rId4" Type="http://schemas.openxmlformats.org/officeDocument/2006/relationships/image" Target="../media/image4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46"/>
  <sheetViews>
    <sheetView topLeftCell="A24" workbookViewId="0">
      <selection activeCell="K43" sqref="K43:K44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42578125" customWidth="1"/>
    <col min="5" max="5" width="1.42578125" customWidth="1"/>
    <col min="6" max="6" width="14.28515625" customWidth="1"/>
    <col min="7" max="7" width="1" customWidth="1"/>
    <col min="8" max="8" width="15.28515625" customWidth="1"/>
    <col min="9" max="9" width="1.42578125" customWidth="1"/>
    <col min="10" max="10" width="3.140625" customWidth="1"/>
    <col min="11" max="11" width="22.140625" customWidth="1"/>
    <col min="12" max="12" width="3" customWidth="1"/>
    <col min="13" max="13" width="16.85546875" customWidth="1"/>
    <col min="14" max="14" width="1.7109375" customWidth="1"/>
    <col min="15" max="15" width="15" customWidth="1"/>
    <col min="16" max="16" width="2.42578125" customWidth="1"/>
    <col min="17" max="17" width="13.42578125" customWidth="1"/>
  </cols>
  <sheetData>
    <row r="11" spans="1:18" ht="45" x14ac:dyDescent="0.25">
      <c r="A11" s="1"/>
      <c r="B11" s="2" t="s">
        <v>1</v>
      </c>
      <c r="C11" s="2"/>
      <c r="D11" s="2" t="s">
        <v>0</v>
      </c>
      <c r="E11" s="2"/>
      <c r="F11" s="2" t="s">
        <v>2</v>
      </c>
      <c r="G11" s="2"/>
      <c r="H11" s="2" t="s">
        <v>3</v>
      </c>
      <c r="I11" s="2"/>
      <c r="J11" s="62"/>
      <c r="K11" s="2" t="s">
        <v>1</v>
      </c>
      <c r="L11" s="2"/>
      <c r="M11" s="2" t="s">
        <v>0</v>
      </c>
      <c r="N11" s="2"/>
      <c r="O11" s="2" t="s">
        <v>2</v>
      </c>
      <c r="P11" s="2"/>
      <c r="Q11" s="2" t="s">
        <v>3</v>
      </c>
      <c r="R11" s="4"/>
    </row>
    <row r="12" spans="1:18" x14ac:dyDescent="0.25">
      <c r="A12" s="1"/>
      <c r="B12" s="3"/>
      <c r="C12" s="3"/>
      <c r="D12" s="3"/>
      <c r="E12" s="3"/>
      <c r="F12" s="3"/>
      <c r="G12" s="3"/>
      <c r="H12" s="3"/>
      <c r="I12" s="3"/>
      <c r="J12" s="62"/>
      <c r="K12" s="3"/>
      <c r="L12" s="3"/>
      <c r="M12" s="3"/>
      <c r="N12" s="3"/>
      <c r="O12" s="3"/>
      <c r="P12" s="3"/>
      <c r="Q12" s="3"/>
      <c r="R12" s="5"/>
    </row>
    <row r="13" spans="1:18" ht="18" x14ac:dyDescent="0.25">
      <c r="A13" s="6"/>
      <c r="B13" s="6"/>
      <c r="C13" s="6"/>
      <c r="D13" s="7" t="s">
        <v>4</v>
      </c>
      <c r="E13" s="6"/>
      <c r="F13" s="6"/>
      <c r="G13" s="6"/>
      <c r="H13" s="6"/>
      <c r="I13" s="6"/>
      <c r="J13" s="62"/>
      <c r="K13" s="6"/>
      <c r="L13" s="6"/>
      <c r="M13" s="7" t="s">
        <v>5</v>
      </c>
      <c r="N13" s="6"/>
      <c r="O13" s="6"/>
      <c r="P13" s="6"/>
      <c r="Q13" s="6"/>
      <c r="R13" s="8"/>
    </row>
    <row r="14" spans="1:18" x14ac:dyDescent="0.25">
      <c r="A14" s="6"/>
      <c r="B14" s="9"/>
      <c r="C14" s="9"/>
      <c r="D14" s="9"/>
      <c r="E14" s="9"/>
      <c r="F14" s="9"/>
      <c r="G14" s="9"/>
      <c r="H14" s="9"/>
      <c r="I14" s="9"/>
      <c r="J14" s="63"/>
      <c r="K14" s="9"/>
      <c r="L14" s="9"/>
      <c r="M14" s="9"/>
      <c r="N14" s="9"/>
      <c r="O14" s="9"/>
      <c r="P14" s="9"/>
      <c r="Q14" s="9"/>
      <c r="R14" s="8"/>
    </row>
    <row r="15" spans="1:18" ht="15.75" customHeight="1" x14ac:dyDescent="0.25">
      <c r="A15" s="51">
        <v>1</v>
      </c>
      <c r="B15" s="53" t="s">
        <v>6</v>
      </c>
      <c r="C15" s="56"/>
      <c r="D15" s="55">
        <v>665000000</v>
      </c>
      <c r="E15" s="56"/>
      <c r="F15" s="59" t="s">
        <v>12</v>
      </c>
      <c r="G15" s="56"/>
      <c r="H15" s="59" t="s">
        <v>24</v>
      </c>
      <c r="I15" s="56"/>
      <c r="J15" s="51">
        <v>17</v>
      </c>
      <c r="K15" s="53" t="s">
        <v>30</v>
      </c>
      <c r="L15" s="56"/>
      <c r="M15" s="55">
        <v>389179937</v>
      </c>
      <c r="N15" s="56"/>
      <c r="O15" s="59" t="s">
        <v>31</v>
      </c>
      <c r="P15" s="56"/>
      <c r="Q15" s="59" t="s">
        <v>42</v>
      </c>
    </row>
    <row r="16" spans="1:18" ht="15.75" customHeight="1" x14ac:dyDescent="0.25">
      <c r="A16" s="51"/>
      <c r="B16" s="54"/>
      <c r="C16" s="46"/>
      <c r="D16" s="47"/>
      <c r="E16" s="46"/>
      <c r="F16" s="60"/>
      <c r="G16" s="61"/>
      <c r="H16" s="60"/>
      <c r="I16" s="46"/>
      <c r="J16" s="51"/>
      <c r="K16" s="54"/>
      <c r="L16" s="46"/>
      <c r="M16" s="47"/>
      <c r="N16" s="46"/>
      <c r="O16" s="60"/>
      <c r="P16" s="61"/>
      <c r="Q16" s="60"/>
    </row>
    <row r="17" spans="1:17" ht="15.75" customHeight="1" x14ac:dyDescent="0.25">
      <c r="A17" s="51">
        <v>2</v>
      </c>
      <c r="B17" s="49" t="s">
        <v>7</v>
      </c>
      <c r="C17" s="46"/>
      <c r="D17" s="47">
        <v>632300000</v>
      </c>
      <c r="E17" s="46"/>
      <c r="F17" s="48" t="s">
        <v>13</v>
      </c>
      <c r="G17" s="46"/>
      <c r="H17" s="48" t="s">
        <v>25</v>
      </c>
      <c r="I17" s="46"/>
      <c r="J17" s="51">
        <f>J15+1</f>
        <v>18</v>
      </c>
      <c r="K17" s="49" t="s">
        <v>30</v>
      </c>
      <c r="L17" s="46"/>
      <c r="M17" s="47">
        <v>500000000</v>
      </c>
      <c r="N17" s="46"/>
      <c r="O17" s="48" t="s">
        <v>32</v>
      </c>
      <c r="P17" s="46"/>
      <c r="Q17" s="48" t="s">
        <v>43</v>
      </c>
    </row>
    <row r="18" spans="1:17" ht="15.75" customHeight="1" x14ac:dyDescent="0.25">
      <c r="A18" s="51"/>
      <c r="B18" s="49"/>
      <c r="C18" s="46"/>
      <c r="D18" s="47"/>
      <c r="E18" s="46"/>
      <c r="F18" s="48"/>
      <c r="G18" s="46"/>
      <c r="H18" s="48"/>
      <c r="I18" s="46"/>
      <c r="J18" s="51"/>
      <c r="K18" s="49"/>
      <c r="L18" s="46"/>
      <c r="M18" s="47"/>
      <c r="N18" s="46"/>
      <c r="O18" s="48"/>
      <c r="P18" s="46"/>
      <c r="Q18" s="48"/>
    </row>
    <row r="19" spans="1:17" ht="15.75" customHeight="1" x14ac:dyDescent="0.25">
      <c r="A19" s="51">
        <v>3</v>
      </c>
      <c r="B19" s="49" t="s">
        <v>8</v>
      </c>
      <c r="C19" s="46"/>
      <c r="D19" s="47">
        <v>409057943.31999999</v>
      </c>
      <c r="E19" s="46"/>
      <c r="F19" s="48" t="s">
        <v>14</v>
      </c>
      <c r="G19" s="46"/>
      <c r="H19" s="48" t="s">
        <v>24</v>
      </c>
      <c r="I19" s="46"/>
      <c r="J19" s="51">
        <f t="shared" ref="J19" si="0">J17+1</f>
        <v>19</v>
      </c>
      <c r="K19" s="49" t="s">
        <v>30</v>
      </c>
      <c r="L19" s="46"/>
      <c r="M19" s="47">
        <v>1750000000</v>
      </c>
      <c r="N19" s="46"/>
      <c r="O19" s="48" t="s">
        <v>33</v>
      </c>
      <c r="P19" s="46"/>
      <c r="Q19" s="48" t="s">
        <v>44</v>
      </c>
    </row>
    <row r="20" spans="1:17" ht="15.75" customHeight="1" x14ac:dyDescent="0.25">
      <c r="A20" s="51"/>
      <c r="B20" s="49"/>
      <c r="C20" s="46"/>
      <c r="D20" s="47"/>
      <c r="E20" s="46"/>
      <c r="F20" s="48"/>
      <c r="G20" s="46"/>
      <c r="H20" s="48"/>
      <c r="I20" s="46"/>
      <c r="J20" s="51"/>
      <c r="K20" s="49"/>
      <c r="L20" s="46"/>
      <c r="M20" s="47"/>
      <c r="N20" s="46"/>
      <c r="O20" s="48"/>
      <c r="P20" s="46"/>
      <c r="Q20" s="48"/>
    </row>
    <row r="21" spans="1:17" ht="15.75" customHeight="1" x14ac:dyDescent="0.25">
      <c r="A21" s="51">
        <v>4</v>
      </c>
      <c r="B21" s="49" t="s">
        <v>7</v>
      </c>
      <c r="C21" s="46"/>
      <c r="D21" s="47">
        <v>374700000</v>
      </c>
      <c r="E21" s="46"/>
      <c r="F21" s="58" t="s">
        <v>13</v>
      </c>
      <c r="G21" s="46"/>
      <c r="H21" s="48" t="s">
        <v>25</v>
      </c>
      <c r="I21" s="46"/>
      <c r="J21" s="51">
        <f t="shared" ref="J21" si="1">J19+1</f>
        <v>20</v>
      </c>
      <c r="K21" s="49" t="s">
        <v>30</v>
      </c>
      <c r="L21" s="46"/>
      <c r="M21" s="47">
        <v>1920000000</v>
      </c>
      <c r="N21" s="46"/>
      <c r="O21" s="58" t="s">
        <v>34</v>
      </c>
      <c r="P21" s="46"/>
      <c r="Q21" s="48" t="s">
        <v>44</v>
      </c>
    </row>
    <row r="22" spans="1:17" ht="15.75" customHeight="1" x14ac:dyDescent="0.25">
      <c r="A22" s="51"/>
      <c r="B22" s="49"/>
      <c r="C22" s="46"/>
      <c r="D22" s="47"/>
      <c r="E22" s="46"/>
      <c r="F22" s="58"/>
      <c r="G22" s="46"/>
      <c r="H22" s="48"/>
      <c r="I22" s="46"/>
      <c r="J22" s="51"/>
      <c r="K22" s="49"/>
      <c r="L22" s="46"/>
      <c r="M22" s="47"/>
      <c r="N22" s="46"/>
      <c r="O22" s="58"/>
      <c r="P22" s="46"/>
      <c r="Q22" s="48"/>
    </row>
    <row r="23" spans="1:17" ht="15.75" customHeight="1" x14ac:dyDescent="0.25">
      <c r="A23" s="51">
        <v>5</v>
      </c>
      <c r="B23" s="49" t="s">
        <v>7</v>
      </c>
      <c r="C23" s="46"/>
      <c r="D23" s="47">
        <v>153170629</v>
      </c>
      <c r="E23" s="46"/>
      <c r="F23" s="48" t="s">
        <v>15</v>
      </c>
      <c r="G23" s="46"/>
      <c r="H23" s="48" t="s">
        <v>26</v>
      </c>
      <c r="I23" s="46"/>
      <c r="J23" s="51">
        <f t="shared" ref="J23" si="2">J21+1</f>
        <v>21</v>
      </c>
      <c r="K23" s="49" t="s">
        <v>30</v>
      </c>
      <c r="L23" s="46"/>
      <c r="M23" s="47">
        <v>1444885373.0799999</v>
      </c>
      <c r="N23" s="46"/>
      <c r="O23" s="48" t="s">
        <v>35</v>
      </c>
      <c r="P23" s="46"/>
      <c r="Q23" s="48" t="s">
        <v>45</v>
      </c>
    </row>
    <row r="24" spans="1:17" ht="15.75" customHeight="1" x14ac:dyDescent="0.25">
      <c r="A24" s="51"/>
      <c r="B24" s="49"/>
      <c r="C24" s="46"/>
      <c r="D24" s="47"/>
      <c r="E24" s="46"/>
      <c r="F24" s="48"/>
      <c r="G24" s="46"/>
      <c r="H24" s="48"/>
      <c r="I24" s="46"/>
      <c r="J24" s="51"/>
      <c r="K24" s="49"/>
      <c r="L24" s="46"/>
      <c r="M24" s="47"/>
      <c r="N24" s="46"/>
      <c r="O24" s="48"/>
      <c r="P24" s="46"/>
      <c r="Q24" s="48"/>
    </row>
    <row r="25" spans="1:17" ht="15.75" customHeight="1" x14ac:dyDescent="0.25">
      <c r="A25" s="51">
        <v>6</v>
      </c>
      <c r="B25" s="49" t="s">
        <v>9</v>
      </c>
      <c r="C25" s="46"/>
      <c r="D25" s="47">
        <v>2191682494.4400001</v>
      </c>
      <c r="E25" s="46"/>
      <c r="F25" s="48" t="s">
        <v>16</v>
      </c>
      <c r="G25" s="46"/>
      <c r="H25" s="48" t="s">
        <v>27</v>
      </c>
      <c r="I25" s="46"/>
      <c r="J25" s="51">
        <f t="shared" ref="J25" si="3">J23+1</f>
        <v>22</v>
      </c>
      <c r="K25" s="49" t="s">
        <v>30</v>
      </c>
      <c r="L25" s="46"/>
      <c r="M25" s="47">
        <v>1928217853.28</v>
      </c>
      <c r="N25" s="46"/>
      <c r="O25" s="48" t="s">
        <v>36</v>
      </c>
      <c r="P25" s="46"/>
      <c r="Q25" s="48" t="s">
        <v>29</v>
      </c>
    </row>
    <row r="26" spans="1:17" ht="15.75" customHeight="1" x14ac:dyDescent="0.25">
      <c r="A26" s="51"/>
      <c r="B26" s="49"/>
      <c r="C26" s="46"/>
      <c r="D26" s="47"/>
      <c r="E26" s="46"/>
      <c r="F26" s="48"/>
      <c r="G26" s="46"/>
      <c r="H26" s="48"/>
      <c r="I26" s="46"/>
      <c r="J26" s="51"/>
      <c r="K26" s="49"/>
      <c r="L26" s="46"/>
      <c r="M26" s="47"/>
      <c r="N26" s="46"/>
      <c r="O26" s="48"/>
      <c r="P26" s="46"/>
      <c r="Q26" s="48"/>
    </row>
    <row r="27" spans="1:17" ht="15.75" customHeight="1" x14ac:dyDescent="0.25">
      <c r="A27" s="51">
        <v>7</v>
      </c>
      <c r="B27" s="49" t="s">
        <v>7</v>
      </c>
      <c r="C27" s="46"/>
      <c r="D27" s="47">
        <v>249553564</v>
      </c>
      <c r="E27" s="46"/>
      <c r="F27" s="48" t="s">
        <v>17</v>
      </c>
      <c r="G27" s="46"/>
      <c r="H27" s="48" t="s">
        <v>26</v>
      </c>
      <c r="I27" s="46"/>
      <c r="J27" s="51">
        <f t="shared" ref="J27" si="4">J25+1</f>
        <v>23</v>
      </c>
      <c r="K27" s="49" t="s">
        <v>30</v>
      </c>
      <c r="L27" s="46"/>
      <c r="M27" s="47">
        <v>1000000000</v>
      </c>
      <c r="N27" s="46"/>
      <c r="O27" s="48" t="s">
        <v>87</v>
      </c>
      <c r="P27" s="46"/>
      <c r="Q27" s="48" t="s">
        <v>88</v>
      </c>
    </row>
    <row r="28" spans="1:17" ht="15.75" customHeight="1" x14ac:dyDescent="0.25">
      <c r="A28" s="51"/>
      <c r="B28" s="49"/>
      <c r="C28" s="46"/>
      <c r="D28" s="47"/>
      <c r="E28" s="46"/>
      <c r="F28" s="48"/>
      <c r="G28" s="46"/>
      <c r="H28" s="48"/>
      <c r="I28" s="46"/>
      <c r="J28" s="51"/>
      <c r="K28" s="49"/>
      <c r="L28" s="46"/>
      <c r="M28" s="47"/>
      <c r="N28" s="46"/>
      <c r="O28" s="48"/>
      <c r="P28" s="46"/>
      <c r="Q28" s="48"/>
    </row>
    <row r="29" spans="1:17" ht="15.75" customHeight="1" x14ac:dyDescent="0.25">
      <c r="A29" s="51">
        <v>8</v>
      </c>
      <c r="B29" s="49" t="s">
        <v>9</v>
      </c>
      <c r="C29" s="46"/>
      <c r="D29" s="50">
        <v>490326868.06999999</v>
      </c>
      <c r="E29" s="46"/>
      <c r="F29" s="48" t="s">
        <v>16</v>
      </c>
      <c r="G29" s="46"/>
      <c r="H29" s="48" t="s">
        <v>27</v>
      </c>
      <c r="I29" s="46"/>
      <c r="J29" s="51">
        <f t="shared" ref="J29" si="5">J27+1</f>
        <v>24</v>
      </c>
      <c r="K29" s="49" t="s">
        <v>30</v>
      </c>
      <c r="L29" s="46"/>
      <c r="M29" s="47">
        <v>1000000000</v>
      </c>
      <c r="N29" s="46"/>
      <c r="O29" s="48" t="s">
        <v>37</v>
      </c>
      <c r="P29" s="46"/>
      <c r="Q29" s="48" t="s">
        <v>46</v>
      </c>
    </row>
    <row r="30" spans="1:17" ht="15.75" customHeight="1" x14ac:dyDescent="0.25">
      <c r="A30" s="51"/>
      <c r="B30" s="49"/>
      <c r="C30" s="46"/>
      <c r="D30" s="50"/>
      <c r="E30" s="46"/>
      <c r="F30" s="48"/>
      <c r="G30" s="46"/>
      <c r="H30" s="48"/>
      <c r="I30" s="46"/>
      <c r="J30" s="51"/>
      <c r="K30" s="49"/>
      <c r="L30" s="46"/>
      <c r="M30" s="47"/>
      <c r="N30" s="46"/>
      <c r="O30" s="48"/>
      <c r="P30" s="46"/>
      <c r="Q30" s="48"/>
    </row>
    <row r="31" spans="1:17" ht="15" customHeight="1" x14ac:dyDescent="0.25">
      <c r="A31" s="51">
        <v>9</v>
      </c>
      <c r="B31" s="52" t="s">
        <v>7</v>
      </c>
      <c r="C31" s="46"/>
      <c r="D31" s="57">
        <v>949001040.55999994</v>
      </c>
      <c r="E31" s="46"/>
      <c r="F31" s="48" t="s">
        <v>18</v>
      </c>
      <c r="G31" s="46"/>
      <c r="H31" s="48" t="s">
        <v>26</v>
      </c>
      <c r="I31" s="46"/>
      <c r="J31" s="51">
        <f t="shared" ref="J31" si="6">J29+1</f>
        <v>25</v>
      </c>
      <c r="K31" s="49" t="s">
        <v>30</v>
      </c>
      <c r="L31" s="46"/>
      <c r="M31" s="50">
        <v>300000000</v>
      </c>
      <c r="N31" s="46"/>
      <c r="O31" s="48" t="s">
        <v>38</v>
      </c>
      <c r="P31" s="46"/>
      <c r="Q31" s="48" t="s">
        <v>46</v>
      </c>
    </row>
    <row r="32" spans="1:17" ht="15" customHeight="1" x14ac:dyDescent="0.25">
      <c r="A32" s="51"/>
      <c r="B32" s="52"/>
      <c r="C32" s="46"/>
      <c r="D32" s="57"/>
      <c r="E32" s="46"/>
      <c r="F32" s="48"/>
      <c r="G32" s="46"/>
      <c r="H32" s="48"/>
      <c r="I32" s="46"/>
      <c r="J32" s="51"/>
      <c r="K32" s="49"/>
      <c r="L32" s="46"/>
      <c r="M32" s="50"/>
      <c r="N32" s="46"/>
      <c r="O32" s="48"/>
      <c r="P32" s="46"/>
      <c r="Q32" s="48"/>
    </row>
    <row r="33" spans="1:17" ht="15.75" customHeight="1" x14ac:dyDescent="0.25">
      <c r="A33" s="51">
        <v>10</v>
      </c>
      <c r="B33" s="52" t="s">
        <v>10</v>
      </c>
      <c r="C33" s="46"/>
      <c r="D33" s="47">
        <v>100000000</v>
      </c>
      <c r="E33" s="46"/>
      <c r="F33" s="48" t="s">
        <v>19</v>
      </c>
      <c r="G33" s="46"/>
      <c r="H33" s="48" t="s">
        <v>28</v>
      </c>
      <c r="I33" s="46"/>
      <c r="J33" s="51">
        <f t="shared" ref="J33" si="7">J31+1</f>
        <v>26</v>
      </c>
      <c r="K33" s="49" t="s">
        <v>30</v>
      </c>
      <c r="L33" s="46"/>
      <c r="M33" s="57">
        <v>299888355</v>
      </c>
      <c r="N33" s="46"/>
      <c r="O33" s="48" t="s">
        <v>39</v>
      </c>
      <c r="P33" s="46"/>
      <c r="Q33" s="48" t="s">
        <v>47</v>
      </c>
    </row>
    <row r="34" spans="1:17" ht="15.75" customHeight="1" x14ac:dyDescent="0.25">
      <c r="A34" s="51"/>
      <c r="B34" s="52"/>
      <c r="C34" s="46"/>
      <c r="D34" s="47"/>
      <c r="E34" s="46"/>
      <c r="F34" s="48"/>
      <c r="G34" s="46"/>
      <c r="H34" s="48"/>
      <c r="I34" s="46"/>
      <c r="J34" s="51"/>
      <c r="K34" s="49"/>
      <c r="L34" s="46"/>
      <c r="M34" s="57"/>
      <c r="N34" s="46"/>
      <c r="O34" s="48"/>
      <c r="P34" s="46"/>
      <c r="Q34" s="48"/>
    </row>
    <row r="35" spans="1:17" ht="15" customHeight="1" x14ac:dyDescent="0.25">
      <c r="A35" s="51">
        <v>11</v>
      </c>
      <c r="B35" s="52" t="s">
        <v>11</v>
      </c>
      <c r="C35" s="46"/>
      <c r="D35" s="47">
        <v>500000000</v>
      </c>
      <c r="E35" s="46"/>
      <c r="F35" s="48" t="s">
        <v>20</v>
      </c>
      <c r="G35" s="46"/>
      <c r="H35" s="48" t="s">
        <v>26</v>
      </c>
      <c r="I35" s="46"/>
      <c r="J35" s="51">
        <f t="shared" ref="J35:J43" si="8">J33+1</f>
        <v>27</v>
      </c>
      <c r="K35" s="49" t="s">
        <v>30</v>
      </c>
      <c r="L35" s="46"/>
      <c r="M35" s="47">
        <v>223786059</v>
      </c>
      <c r="N35" s="46"/>
      <c r="O35" s="48" t="s">
        <v>40</v>
      </c>
      <c r="P35" s="46"/>
      <c r="Q35" s="48" t="s">
        <v>48</v>
      </c>
    </row>
    <row r="36" spans="1:17" ht="15" customHeight="1" x14ac:dyDescent="0.25">
      <c r="A36" s="51"/>
      <c r="B36" s="52"/>
      <c r="C36" s="46"/>
      <c r="D36" s="47"/>
      <c r="E36" s="46"/>
      <c r="F36" s="48"/>
      <c r="G36" s="46"/>
      <c r="H36" s="48"/>
      <c r="I36" s="46"/>
      <c r="J36" s="51"/>
      <c r="K36" s="49"/>
      <c r="L36" s="46"/>
      <c r="M36" s="47"/>
      <c r="N36" s="46"/>
      <c r="O36" s="48"/>
      <c r="P36" s="46"/>
      <c r="Q36" s="48"/>
    </row>
    <row r="37" spans="1:17" ht="15" customHeight="1" x14ac:dyDescent="0.25">
      <c r="A37" s="51">
        <v>12</v>
      </c>
      <c r="B37" s="52" t="s">
        <v>7</v>
      </c>
      <c r="C37" s="46"/>
      <c r="D37" s="47">
        <v>1400000000</v>
      </c>
      <c r="E37" s="46"/>
      <c r="F37" s="48" t="s">
        <v>21</v>
      </c>
      <c r="G37" s="46"/>
      <c r="H37" s="48" t="s">
        <v>26</v>
      </c>
      <c r="I37" s="46"/>
      <c r="J37" s="51">
        <f t="shared" si="8"/>
        <v>28</v>
      </c>
      <c r="K37" s="49" t="s">
        <v>30</v>
      </c>
      <c r="L37" s="46"/>
      <c r="M37" s="47">
        <v>500379494</v>
      </c>
      <c r="N37" s="46"/>
      <c r="O37" s="48" t="s">
        <v>41</v>
      </c>
      <c r="P37" s="46"/>
      <c r="Q37" s="48" t="s">
        <v>49</v>
      </c>
    </row>
    <row r="38" spans="1:17" ht="15" customHeight="1" x14ac:dyDescent="0.25">
      <c r="A38" s="51"/>
      <c r="B38" s="52"/>
      <c r="C38" s="46"/>
      <c r="D38" s="47"/>
      <c r="E38" s="46"/>
      <c r="F38" s="48"/>
      <c r="G38" s="46"/>
      <c r="H38" s="48"/>
      <c r="I38" s="46"/>
      <c r="J38" s="51"/>
      <c r="K38" s="49"/>
      <c r="L38" s="46"/>
      <c r="M38" s="47"/>
      <c r="N38" s="46"/>
      <c r="O38" s="48"/>
      <c r="P38" s="46"/>
      <c r="Q38" s="48"/>
    </row>
    <row r="39" spans="1:17" ht="15" customHeight="1" x14ac:dyDescent="0.25">
      <c r="A39" s="51">
        <v>13</v>
      </c>
      <c r="B39" s="52" t="s">
        <v>7</v>
      </c>
      <c r="C39" s="46"/>
      <c r="D39" s="47">
        <v>610000000</v>
      </c>
      <c r="E39" s="46"/>
      <c r="F39" s="48" t="s">
        <v>22</v>
      </c>
      <c r="G39" s="46"/>
      <c r="H39" s="48" t="s">
        <v>26</v>
      </c>
      <c r="I39" s="46"/>
      <c r="J39" s="51">
        <f t="shared" si="8"/>
        <v>29</v>
      </c>
      <c r="K39" s="49" t="s">
        <v>30</v>
      </c>
      <c r="L39" s="46"/>
      <c r="M39" s="47">
        <v>86788886</v>
      </c>
      <c r="N39" s="46"/>
      <c r="O39" s="48" t="s">
        <v>86</v>
      </c>
      <c r="P39" s="46"/>
      <c r="Q39" s="48" t="s">
        <v>45</v>
      </c>
    </row>
    <row r="40" spans="1:17" ht="15" customHeight="1" x14ac:dyDescent="0.25">
      <c r="A40" s="51"/>
      <c r="B40" s="52"/>
      <c r="C40" s="46"/>
      <c r="D40" s="47"/>
      <c r="E40" s="46"/>
      <c r="F40" s="48"/>
      <c r="G40" s="46"/>
      <c r="H40" s="48"/>
      <c r="I40" s="46"/>
      <c r="J40" s="51"/>
      <c r="K40" s="49"/>
      <c r="L40" s="46"/>
      <c r="M40" s="47"/>
      <c r="N40" s="46"/>
      <c r="O40" s="48"/>
      <c r="P40" s="46"/>
      <c r="Q40" s="48"/>
    </row>
    <row r="41" spans="1:17" ht="15" customHeight="1" x14ac:dyDescent="0.25">
      <c r="A41" s="51">
        <v>14</v>
      </c>
      <c r="B41" s="52" t="s">
        <v>8</v>
      </c>
      <c r="C41" s="46"/>
      <c r="D41" s="47">
        <v>1355000000</v>
      </c>
      <c r="E41" s="46"/>
      <c r="F41" s="48" t="s">
        <v>23</v>
      </c>
      <c r="G41" s="46"/>
      <c r="H41" s="48" t="s">
        <v>29</v>
      </c>
      <c r="I41" s="46"/>
      <c r="J41" s="51">
        <f t="shared" si="8"/>
        <v>30</v>
      </c>
      <c r="K41" s="49" t="s">
        <v>30</v>
      </c>
      <c r="L41" s="46"/>
      <c r="M41" s="47">
        <v>56000000</v>
      </c>
      <c r="N41" s="46"/>
      <c r="O41" s="48" t="s">
        <v>97</v>
      </c>
      <c r="P41" s="46"/>
      <c r="Q41" s="48" t="s">
        <v>98</v>
      </c>
    </row>
    <row r="42" spans="1:17" ht="15" customHeight="1" x14ac:dyDescent="0.25">
      <c r="A42" s="51"/>
      <c r="B42" s="52"/>
      <c r="C42" s="46"/>
      <c r="D42" s="47"/>
      <c r="E42" s="46"/>
      <c r="F42" s="48"/>
      <c r="G42" s="46"/>
      <c r="H42" s="48"/>
      <c r="I42" s="46"/>
      <c r="J42" s="51"/>
      <c r="K42" s="49"/>
      <c r="L42" s="46"/>
      <c r="M42" s="47"/>
      <c r="N42" s="46"/>
      <c r="O42" s="48"/>
      <c r="P42" s="46"/>
      <c r="Q42" s="48"/>
    </row>
    <row r="43" spans="1:17" ht="15" customHeight="1" x14ac:dyDescent="0.25">
      <c r="A43" s="51">
        <v>15</v>
      </c>
      <c r="B43" s="52" t="s">
        <v>82</v>
      </c>
      <c r="C43" s="46"/>
      <c r="D43" s="47">
        <v>535000000</v>
      </c>
      <c r="E43" s="46"/>
      <c r="F43" s="48" t="s">
        <v>83</v>
      </c>
      <c r="G43" s="46"/>
      <c r="H43" s="48" t="s">
        <v>84</v>
      </c>
      <c r="I43" s="46"/>
      <c r="J43" s="51">
        <f t="shared" si="8"/>
        <v>31</v>
      </c>
      <c r="K43" s="49" t="s">
        <v>30</v>
      </c>
      <c r="L43" s="46"/>
      <c r="M43" s="47">
        <v>420000000</v>
      </c>
      <c r="N43" s="46"/>
      <c r="O43" s="48" t="s">
        <v>106</v>
      </c>
      <c r="P43" s="46"/>
      <c r="Q43" s="48" t="s">
        <v>107</v>
      </c>
    </row>
    <row r="44" spans="1:17" ht="15" customHeight="1" x14ac:dyDescent="0.25">
      <c r="A44" s="51"/>
      <c r="B44" s="52"/>
      <c r="C44" s="46"/>
      <c r="D44" s="47"/>
      <c r="E44" s="46"/>
      <c r="F44" s="48"/>
      <c r="G44" s="46"/>
      <c r="H44" s="48"/>
      <c r="I44" s="46"/>
      <c r="J44" s="51"/>
      <c r="K44" s="49"/>
      <c r="L44" s="46"/>
      <c r="M44" s="47"/>
      <c r="N44" s="46"/>
      <c r="O44" s="48"/>
      <c r="P44" s="46"/>
      <c r="Q44" s="48"/>
    </row>
    <row r="45" spans="1:17" ht="15" customHeight="1" x14ac:dyDescent="0.25">
      <c r="A45" s="51">
        <v>16</v>
      </c>
      <c r="B45" s="52" t="s">
        <v>9</v>
      </c>
      <c r="C45" s="46"/>
      <c r="D45" s="47">
        <v>735000000</v>
      </c>
      <c r="E45" s="46"/>
      <c r="F45" s="48" t="s">
        <v>85</v>
      </c>
      <c r="G45" s="46"/>
      <c r="H45" s="48" t="s">
        <v>84</v>
      </c>
      <c r="I45" s="46"/>
    </row>
    <row r="46" spans="1:17" ht="15" customHeight="1" x14ac:dyDescent="0.25">
      <c r="A46" s="51"/>
      <c r="B46" s="52"/>
      <c r="C46" s="46"/>
      <c r="D46" s="47"/>
      <c r="E46" s="46"/>
      <c r="F46" s="48"/>
      <c r="G46" s="46"/>
      <c r="H46" s="48"/>
      <c r="I46" s="46"/>
    </row>
  </sheetData>
  <mergeCells count="265">
    <mergeCell ref="L35:L36"/>
    <mergeCell ref="M35:M36"/>
    <mergeCell ref="N35:N36"/>
    <mergeCell ref="O35:O36"/>
    <mergeCell ref="P35:P36"/>
    <mergeCell ref="Q35:Q36"/>
    <mergeCell ref="K33:K34"/>
    <mergeCell ref="L33:L34"/>
    <mergeCell ref="M33:M34"/>
    <mergeCell ref="N33:N34"/>
    <mergeCell ref="O33:O34"/>
    <mergeCell ref="P33:P34"/>
    <mergeCell ref="Q23:Q24"/>
    <mergeCell ref="K25:K26"/>
    <mergeCell ref="L25:L26"/>
    <mergeCell ref="M25:M26"/>
    <mergeCell ref="N25:N26"/>
    <mergeCell ref="O25:O26"/>
    <mergeCell ref="P25:P26"/>
    <mergeCell ref="Q25:Q26"/>
    <mergeCell ref="K23:K24"/>
    <mergeCell ref="L23:L24"/>
    <mergeCell ref="M23:M24"/>
    <mergeCell ref="N23:N24"/>
    <mergeCell ref="O23:O24"/>
    <mergeCell ref="P23:P24"/>
    <mergeCell ref="N21:N22"/>
    <mergeCell ref="O21:O22"/>
    <mergeCell ref="P21:P22"/>
    <mergeCell ref="Q21:Q22"/>
    <mergeCell ref="P17:P18"/>
    <mergeCell ref="Q17:Q18"/>
    <mergeCell ref="K19:K20"/>
    <mergeCell ref="L19:L20"/>
    <mergeCell ref="M19:M20"/>
    <mergeCell ref="N19:N20"/>
    <mergeCell ref="O19:O20"/>
    <mergeCell ref="P19:P20"/>
    <mergeCell ref="Q19:Q20"/>
    <mergeCell ref="N15:N16"/>
    <mergeCell ref="O15:O16"/>
    <mergeCell ref="P15:P16"/>
    <mergeCell ref="Q15:Q16"/>
    <mergeCell ref="K17:K18"/>
    <mergeCell ref="L17:L18"/>
    <mergeCell ref="M17:M18"/>
    <mergeCell ref="N17:N18"/>
    <mergeCell ref="O17:O18"/>
    <mergeCell ref="J11:J14"/>
    <mergeCell ref="K15:K16"/>
    <mergeCell ref="L15:L16"/>
    <mergeCell ref="M15:M16"/>
    <mergeCell ref="I29:I30"/>
    <mergeCell ref="I27:I28"/>
    <mergeCell ref="I25:I26"/>
    <mergeCell ref="I23:I24"/>
    <mergeCell ref="I21:I22"/>
    <mergeCell ref="I19:I20"/>
    <mergeCell ref="K21:K22"/>
    <mergeCell ref="L21:L22"/>
    <mergeCell ref="M21:M22"/>
    <mergeCell ref="J27:J28"/>
    <mergeCell ref="J29:J30"/>
    <mergeCell ref="I17:I18"/>
    <mergeCell ref="I15:I16"/>
    <mergeCell ref="K29:K30"/>
    <mergeCell ref="L29:L30"/>
    <mergeCell ref="M29:M30"/>
    <mergeCell ref="G27:G28"/>
    <mergeCell ref="G25:G26"/>
    <mergeCell ref="G23:G24"/>
    <mergeCell ref="H17:H18"/>
    <mergeCell ref="H15:H16"/>
    <mergeCell ref="H27:H28"/>
    <mergeCell ref="H25:H26"/>
    <mergeCell ref="H23:H24"/>
    <mergeCell ref="H21:H22"/>
    <mergeCell ref="H19:H20"/>
    <mergeCell ref="G21:G22"/>
    <mergeCell ref="G19:G20"/>
    <mergeCell ref="G17:G18"/>
    <mergeCell ref="G15:G16"/>
    <mergeCell ref="F37:F38"/>
    <mergeCell ref="F35:F36"/>
    <mergeCell ref="F33:F34"/>
    <mergeCell ref="F31:F32"/>
    <mergeCell ref="F29:F30"/>
    <mergeCell ref="I35:I36"/>
    <mergeCell ref="I33:I34"/>
    <mergeCell ref="I31:I32"/>
    <mergeCell ref="G33:G34"/>
    <mergeCell ref="G31:G32"/>
    <mergeCell ref="G29:G30"/>
    <mergeCell ref="H29:H30"/>
    <mergeCell ref="G35:G36"/>
    <mergeCell ref="E23:E24"/>
    <mergeCell ref="E25:E26"/>
    <mergeCell ref="E27:E28"/>
    <mergeCell ref="E29:E30"/>
    <mergeCell ref="E31:E32"/>
    <mergeCell ref="E33:E34"/>
    <mergeCell ref="F25:F26"/>
    <mergeCell ref="F23:F24"/>
    <mergeCell ref="E15:E16"/>
    <mergeCell ref="E17:E18"/>
    <mergeCell ref="E19:E20"/>
    <mergeCell ref="E21:E22"/>
    <mergeCell ref="F21:F22"/>
    <mergeCell ref="F19:F20"/>
    <mergeCell ref="F17:F18"/>
    <mergeCell ref="F15:F16"/>
    <mergeCell ref="C39:C40"/>
    <mergeCell ref="C41:C42"/>
    <mergeCell ref="C23:C24"/>
    <mergeCell ref="C25:C26"/>
    <mergeCell ref="C27:C28"/>
    <mergeCell ref="C29:C30"/>
    <mergeCell ref="C31:C32"/>
    <mergeCell ref="C33:C34"/>
    <mergeCell ref="H41:H42"/>
    <mergeCell ref="H39:H40"/>
    <mergeCell ref="H37:H38"/>
    <mergeCell ref="H35:H36"/>
    <mergeCell ref="H33:H34"/>
    <mergeCell ref="H31:H32"/>
    <mergeCell ref="F27:F28"/>
    <mergeCell ref="F41:F42"/>
    <mergeCell ref="F39:F40"/>
    <mergeCell ref="E35:E36"/>
    <mergeCell ref="E37:E38"/>
    <mergeCell ref="E39:E40"/>
    <mergeCell ref="E41:E42"/>
    <mergeCell ref="G41:G42"/>
    <mergeCell ref="G39:G40"/>
    <mergeCell ref="G37:G38"/>
    <mergeCell ref="D37:D38"/>
    <mergeCell ref="D35:D36"/>
    <mergeCell ref="D33:D34"/>
    <mergeCell ref="D31:D32"/>
    <mergeCell ref="A39:A40"/>
    <mergeCell ref="A41:A42"/>
    <mergeCell ref="B21:B22"/>
    <mergeCell ref="B23:B24"/>
    <mergeCell ref="B25:B26"/>
    <mergeCell ref="B27:B28"/>
    <mergeCell ref="B29:B30"/>
    <mergeCell ref="B31:B32"/>
    <mergeCell ref="B33:B34"/>
    <mergeCell ref="B35:B36"/>
    <mergeCell ref="A27:A28"/>
    <mergeCell ref="A29:A30"/>
    <mergeCell ref="A31:A32"/>
    <mergeCell ref="A33:A34"/>
    <mergeCell ref="A35:A36"/>
    <mergeCell ref="A37:A38"/>
    <mergeCell ref="B37:B38"/>
    <mergeCell ref="B39:B40"/>
    <mergeCell ref="C35:C36"/>
    <mergeCell ref="C37:C38"/>
    <mergeCell ref="B41:B42"/>
    <mergeCell ref="J31:J32"/>
    <mergeCell ref="J33:J34"/>
    <mergeCell ref="J35:J36"/>
    <mergeCell ref="J15:J16"/>
    <mergeCell ref="J17:J18"/>
    <mergeCell ref="J19:J20"/>
    <mergeCell ref="J21:J22"/>
    <mergeCell ref="J23:J24"/>
    <mergeCell ref="J25:J26"/>
    <mergeCell ref="D17:D18"/>
    <mergeCell ref="D15:D16"/>
    <mergeCell ref="C15:C16"/>
    <mergeCell ref="C17:C18"/>
    <mergeCell ref="C19:C20"/>
    <mergeCell ref="C21:C22"/>
    <mergeCell ref="D29:D30"/>
    <mergeCell ref="D27:D28"/>
    <mergeCell ref="D25:D26"/>
    <mergeCell ref="D23:D24"/>
    <mergeCell ref="D21:D22"/>
    <mergeCell ref="D19:D20"/>
    <mergeCell ref="D41:D42"/>
    <mergeCell ref="D39:D40"/>
    <mergeCell ref="A15:A16"/>
    <mergeCell ref="A17:A18"/>
    <mergeCell ref="A19:A20"/>
    <mergeCell ref="A21:A22"/>
    <mergeCell ref="A23:A24"/>
    <mergeCell ref="A25:A26"/>
    <mergeCell ref="B15:B16"/>
    <mergeCell ref="B17:B18"/>
    <mergeCell ref="B19:B20"/>
    <mergeCell ref="A43:A44"/>
    <mergeCell ref="A45:A46"/>
    <mergeCell ref="B43:B44"/>
    <mergeCell ref="B45:B46"/>
    <mergeCell ref="C43:C44"/>
    <mergeCell ref="C45:C46"/>
    <mergeCell ref="D43:D44"/>
    <mergeCell ref="D45:D46"/>
    <mergeCell ref="F43:F44"/>
    <mergeCell ref="F45:F46"/>
    <mergeCell ref="E43:E44"/>
    <mergeCell ref="E45:E46"/>
    <mergeCell ref="G43:G44"/>
    <mergeCell ref="G45:G46"/>
    <mergeCell ref="J37:J38"/>
    <mergeCell ref="J39:J40"/>
    <mergeCell ref="K39:K40"/>
    <mergeCell ref="K41:K42"/>
    <mergeCell ref="I41:I42"/>
    <mergeCell ref="I39:I40"/>
    <mergeCell ref="I37:I38"/>
    <mergeCell ref="J41:J42"/>
    <mergeCell ref="J43:J44"/>
    <mergeCell ref="K43:K44"/>
    <mergeCell ref="K37:K38"/>
    <mergeCell ref="P41:P42"/>
    <mergeCell ref="Q29:Q30"/>
    <mergeCell ref="K31:K32"/>
    <mergeCell ref="L31:L32"/>
    <mergeCell ref="M31:M32"/>
    <mergeCell ref="N31:N32"/>
    <mergeCell ref="H43:H44"/>
    <mergeCell ref="H45:H46"/>
    <mergeCell ref="I43:I44"/>
    <mergeCell ref="I45:I46"/>
    <mergeCell ref="O31:O32"/>
    <mergeCell ref="P31:P32"/>
    <mergeCell ref="Q31:Q32"/>
    <mergeCell ref="N29:N30"/>
    <mergeCell ref="O29:O30"/>
    <mergeCell ref="P29:P30"/>
    <mergeCell ref="Q37:Q38"/>
    <mergeCell ref="L37:L38"/>
    <mergeCell ref="M37:M38"/>
    <mergeCell ref="N37:N38"/>
    <mergeCell ref="O37:O38"/>
    <mergeCell ref="P37:P38"/>
    <mergeCell ref="Q33:Q34"/>
    <mergeCell ref="K35:K36"/>
    <mergeCell ref="L43:L44"/>
    <mergeCell ref="M43:M44"/>
    <mergeCell ref="O43:O44"/>
    <mergeCell ref="Q43:Q44"/>
    <mergeCell ref="N43:N44"/>
    <mergeCell ref="P43:P44"/>
    <mergeCell ref="Q39:Q40"/>
    <mergeCell ref="Q41:Q42"/>
    <mergeCell ref="K27:K28"/>
    <mergeCell ref="L27:L28"/>
    <mergeCell ref="M27:M28"/>
    <mergeCell ref="O27:O28"/>
    <mergeCell ref="P27:P28"/>
    <mergeCell ref="Q27:Q28"/>
    <mergeCell ref="N27:N28"/>
    <mergeCell ref="L39:L40"/>
    <mergeCell ref="L41:L42"/>
    <mergeCell ref="M39:M40"/>
    <mergeCell ref="M41:M42"/>
    <mergeCell ref="N39:N40"/>
    <mergeCell ref="N41:N42"/>
    <mergeCell ref="O39:O40"/>
    <mergeCell ref="O41:O42"/>
    <mergeCell ref="P39:P40"/>
  </mergeCells>
  <pageMargins left="0.7" right="0.7" top="0.75" bottom="0.75" header="0.3" footer="0.3"/>
  <pageSetup orientation="portrait" verticalDpi="0"/>
  <ignoredErrors>
    <ignoredError sqref="O41" twoDigitTextYea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4"/>
  <sheetViews>
    <sheetView workbookViewId="0">
      <selection activeCell="L29" sqref="L29:L42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42578125" customWidth="1"/>
    <col min="5" max="5" width="1.42578125" customWidth="1"/>
    <col min="6" max="6" width="20.7109375" customWidth="1"/>
    <col min="7" max="7" width="3.140625" customWidth="1"/>
    <col min="8" max="8" width="22.140625" customWidth="1"/>
    <col min="9" max="9" width="3" customWidth="1"/>
    <col min="10" max="10" width="16.85546875" customWidth="1"/>
    <col min="11" max="11" width="1.7109375" customWidth="1"/>
    <col min="12" max="12" width="20.85546875" customWidth="1"/>
  </cols>
  <sheetData>
    <row r="11" spans="1:13" ht="30" x14ac:dyDescent="0.25">
      <c r="A11" s="1"/>
      <c r="B11" s="2" t="s">
        <v>1</v>
      </c>
      <c r="C11" s="2"/>
      <c r="D11" s="2" t="s">
        <v>0</v>
      </c>
      <c r="E11" s="2"/>
      <c r="F11" s="2" t="s">
        <v>50</v>
      </c>
      <c r="G11" s="62"/>
      <c r="H11" s="2" t="s">
        <v>1</v>
      </c>
      <c r="I11" s="2"/>
      <c r="J11" s="2" t="s">
        <v>0</v>
      </c>
      <c r="K11" s="2"/>
      <c r="L11" s="2" t="s">
        <v>51</v>
      </c>
      <c r="M11" s="4"/>
    </row>
    <row r="12" spans="1:13" x14ac:dyDescent="0.25">
      <c r="A12" s="1"/>
      <c r="B12" s="3"/>
      <c r="C12" s="3"/>
      <c r="D12" s="3"/>
      <c r="E12" s="3"/>
      <c r="F12" s="3"/>
      <c r="G12" s="62"/>
      <c r="H12" s="3"/>
      <c r="I12" s="3"/>
      <c r="J12" s="3"/>
      <c r="K12" s="3"/>
      <c r="L12" s="3"/>
      <c r="M12" s="5"/>
    </row>
    <row r="13" spans="1:13" ht="18" x14ac:dyDescent="0.25">
      <c r="A13" s="6"/>
      <c r="B13" s="6"/>
      <c r="C13" s="6"/>
      <c r="D13" s="7" t="s">
        <v>4</v>
      </c>
      <c r="E13" s="6"/>
      <c r="F13" s="6"/>
      <c r="G13" s="62"/>
      <c r="H13" s="6"/>
      <c r="I13" s="6"/>
      <c r="J13" s="7" t="s">
        <v>5</v>
      </c>
      <c r="K13" s="6"/>
      <c r="L13" s="6"/>
      <c r="M13" s="8"/>
    </row>
    <row r="14" spans="1:13" x14ac:dyDescent="0.25">
      <c r="A14" s="6"/>
      <c r="B14" s="9"/>
      <c r="C14" s="9"/>
      <c r="D14" s="9"/>
      <c r="E14" s="9"/>
      <c r="F14" s="9"/>
      <c r="G14" s="63"/>
      <c r="H14" s="9"/>
      <c r="I14" s="9"/>
      <c r="J14" s="9"/>
      <c r="K14" s="9"/>
      <c r="L14" s="9"/>
      <c r="M14" s="8"/>
    </row>
    <row r="15" spans="1:13" ht="15.75" customHeight="1" x14ac:dyDescent="0.25">
      <c r="A15" s="51">
        <v>1</v>
      </c>
      <c r="B15" s="53" t="s">
        <v>6</v>
      </c>
      <c r="C15" s="56"/>
      <c r="D15" s="55">
        <v>665000000</v>
      </c>
      <c r="E15" s="67"/>
      <c r="F15" s="68">
        <v>474366469.91000003</v>
      </c>
      <c r="G15" s="51">
        <v>17</v>
      </c>
      <c r="H15" s="53" t="s">
        <v>30</v>
      </c>
      <c r="I15" s="56"/>
      <c r="J15" s="55">
        <v>389179937</v>
      </c>
      <c r="K15" s="56"/>
      <c r="L15" s="68">
        <v>286882152.24000001</v>
      </c>
    </row>
    <row r="16" spans="1:13" ht="15.75" customHeight="1" x14ac:dyDescent="0.25">
      <c r="A16" s="51"/>
      <c r="B16" s="54"/>
      <c r="C16" s="46"/>
      <c r="D16" s="47"/>
      <c r="E16" s="66"/>
      <c r="F16" s="65"/>
      <c r="G16" s="51"/>
      <c r="H16" s="54"/>
      <c r="I16" s="46"/>
      <c r="J16" s="47"/>
      <c r="K16" s="46"/>
      <c r="L16" s="65"/>
    </row>
    <row r="17" spans="1:12" ht="15.75" customHeight="1" x14ac:dyDescent="0.25">
      <c r="A17" s="51">
        <f>A15+1</f>
        <v>2</v>
      </c>
      <c r="B17" s="49" t="s">
        <v>7</v>
      </c>
      <c r="C17" s="46"/>
      <c r="D17" s="47">
        <v>632300000</v>
      </c>
      <c r="E17" s="66"/>
      <c r="F17" s="65">
        <v>478517904.42000002</v>
      </c>
      <c r="G17" s="51">
        <f>G15+1</f>
        <v>18</v>
      </c>
      <c r="H17" s="49" t="s">
        <v>30</v>
      </c>
      <c r="I17" s="46"/>
      <c r="J17" s="47">
        <v>500000000</v>
      </c>
      <c r="K17" s="46"/>
      <c r="L17" s="65">
        <v>253100589.74663898</v>
      </c>
    </row>
    <row r="18" spans="1:12" ht="15.75" customHeight="1" x14ac:dyDescent="0.25">
      <c r="A18" s="51"/>
      <c r="B18" s="49"/>
      <c r="C18" s="46"/>
      <c r="D18" s="47"/>
      <c r="E18" s="66"/>
      <c r="F18" s="65"/>
      <c r="G18" s="51"/>
      <c r="H18" s="49"/>
      <c r="I18" s="46"/>
      <c r="J18" s="47"/>
      <c r="K18" s="46"/>
      <c r="L18" s="65"/>
    </row>
    <row r="19" spans="1:12" ht="15.75" customHeight="1" x14ac:dyDescent="0.25">
      <c r="A19" s="51">
        <f t="shared" ref="A19" si="0">A17+1</f>
        <v>3</v>
      </c>
      <c r="B19" s="49" t="s">
        <v>8</v>
      </c>
      <c r="C19" s="46"/>
      <c r="D19" s="47">
        <v>409057943.31999999</v>
      </c>
      <c r="E19" s="66"/>
      <c r="F19" s="64">
        <v>296792915.75999999</v>
      </c>
      <c r="G19" s="51">
        <f t="shared" ref="G19" si="1">G17+1</f>
        <v>19</v>
      </c>
      <c r="H19" s="49" t="s">
        <v>30</v>
      </c>
      <c r="I19" s="46"/>
      <c r="J19" s="47">
        <v>1750000000</v>
      </c>
      <c r="K19" s="46"/>
      <c r="L19" s="65">
        <v>1041290207.2906907</v>
      </c>
    </row>
    <row r="20" spans="1:12" ht="15.75" customHeight="1" x14ac:dyDescent="0.25">
      <c r="A20" s="51"/>
      <c r="B20" s="49"/>
      <c r="C20" s="46"/>
      <c r="D20" s="47"/>
      <c r="E20" s="66"/>
      <c r="F20" s="64"/>
      <c r="G20" s="51"/>
      <c r="H20" s="49"/>
      <c r="I20" s="46"/>
      <c r="J20" s="47"/>
      <c r="K20" s="46"/>
      <c r="L20" s="65"/>
    </row>
    <row r="21" spans="1:12" ht="15.75" customHeight="1" x14ac:dyDescent="0.25">
      <c r="A21" s="51">
        <f t="shared" ref="A21" si="2">A19+1</f>
        <v>4</v>
      </c>
      <c r="B21" s="49" t="s">
        <v>7</v>
      </c>
      <c r="C21" s="46"/>
      <c r="D21" s="47">
        <v>374700000</v>
      </c>
      <c r="E21" s="66"/>
      <c r="F21" s="65">
        <v>271275737.81623071</v>
      </c>
      <c r="G21" s="51">
        <f t="shared" ref="G21" si="3">G19+1</f>
        <v>20</v>
      </c>
      <c r="H21" s="49" t="s">
        <v>30</v>
      </c>
      <c r="I21" s="46"/>
      <c r="J21" s="47">
        <v>1920000000</v>
      </c>
      <c r="K21" s="46"/>
      <c r="L21" s="65">
        <v>1368998973.6099999</v>
      </c>
    </row>
    <row r="22" spans="1:12" ht="15.75" customHeight="1" x14ac:dyDescent="0.25">
      <c r="A22" s="51"/>
      <c r="B22" s="49"/>
      <c r="C22" s="46"/>
      <c r="D22" s="47"/>
      <c r="E22" s="66"/>
      <c r="F22" s="65"/>
      <c r="G22" s="51"/>
      <c r="H22" s="49"/>
      <c r="I22" s="46"/>
      <c r="J22" s="47"/>
      <c r="K22" s="46"/>
      <c r="L22" s="65"/>
    </row>
    <row r="23" spans="1:12" ht="15.75" customHeight="1" x14ac:dyDescent="0.25">
      <c r="A23" s="51">
        <f t="shared" ref="A23" si="4">A21+1</f>
        <v>5</v>
      </c>
      <c r="B23" s="49" t="s">
        <v>7</v>
      </c>
      <c r="C23" s="46"/>
      <c r="D23" s="47">
        <v>153170629</v>
      </c>
      <c r="E23" s="66"/>
      <c r="F23" s="65">
        <v>140805018.18000004</v>
      </c>
      <c r="G23" s="51">
        <f t="shared" ref="G23" si="5">G21+1</f>
        <v>21</v>
      </c>
      <c r="H23" s="49" t="s">
        <v>30</v>
      </c>
      <c r="I23" s="46"/>
      <c r="J23" s="47">
        <v>1444885373.0799999</v>
      </c>
      <c r="K23" s="46"/>
      <c r="L23" s="65">
        <v>1390424514.75</v>
      </c>
    </row>
    <row r="24" spans="1:12" ht="15.75" customHeight="1" x14ac:dyDescent="0.25">
      <c r="A24" s="51"/>
      <c r="B24" s="49"/>
      <c r="C24" s="46"/>
      <c r="D24" s="47"/>
      <c r="E24" s="66"/>
      <c r="F24" s="65"/>
      <c r="G24" s="51"/>
      <c r="H24" s="49"/>
      <c r="I24" s="46"/>
      <c r="J24" s="47"/>
      <c r="K24" s="46"/>
      <c r="L24" s="65"/>
    </row>
    <row r="25" spans="1:12" ht="15.75" customHeight="1" x14ac:dyDescent="0.25">
      <c r="A25" s="51">
        <f t="shared" ref="A25" si="6">A23+1</f>
        <v>6</v>
      </c>
      <c r="B25" s="49" t="s">
        <v>9</v>
      </c>
      <c r="C25" s="46"/>
      <c r="D25" s="47">
        <v>2191682494.4400001</v>
      </c>
      <c r="E25" s="66"/>
      <c r="F25" s="65">
        <v>2145851793.47</v>
      </c>
      <c r="G25" s="51">
        <f t="shared" ref="G25" si="7">G23+1</f>
        <v>22</v>
      </c>
      <c r="H25" s="49" t="s">
        <v>30</v>
      </c>
      <c r="I25" s="46"/>
      <c r="J25" s="47">
        <v>1928217853.28</v>
      </c>
      <c r="K25" s="46"/>
      <c r="L25" s="65">
        <v>1897362932.5</v>
      </c>
    </row>
    <row r="26" spans="1:12" ht="15.75" customHeight="1" x14ac:dyDescent="0.25">
      <c r="A26" s="51"/>
      <c r="B26" s="49"/>
      <c r="C26" s="46"/>
      <c r="D26" s="47"/>
      <c r="E26" s="66"/>
      <c r="F26" s="65"/>
      <c r="G26" s="51"/>
      <c r="H26" s="49"/>
      <c r="I26" s="46"/>
      <c r="J26" s="47"/>
      <c r="K26" s="46"/>
      <c r="L26" s="65"/>
    </row>
    <row r="27" spans="1:12" ht="15.75" customHeight="1" x14ac:dyDescent="0.25">
      <c r="A27" s="51">
        <f t="shared" ref="A27" si="8">A25+1</f>
        <v>7</v>
      </c>
      <c r="B27" s="49" t="s">
        <v>7</v>
      </c>
      <c r="C27" s="46"/>
      <c r="D27" s="47">
        <v>249553564</v>
      </c>
      <c r="E27" s="66"/>
      <c r="F27" s="65">
        <v>216182386.75000006</v>
      </c>
      <c r="G27" s="51">
        <f t="shared" ref="G27" si="9">G25+1</f>
        <v>23</v>
      </c>
      <c r="H27" s="49" t="s">
        <v>30</v>
      </c>
      <c r="I27" s="46"/>
      <c r="J27" s="47">
        <v>1000000000</v>
      </c>
      <c r="K27" s="46"/>
      <c r="L27" s="65">
        <v>900000000</v>
      </c>
    </row>
    <row r="28" spans="1:12" ht="15.75" customHeight="1" x14ac:dyDescent="0.25">
      <c r="A28" s="51"/>
      <c r="B28" s="49"/>
      <c r="C28" s="46"/>
      <c r="D28" s="47"/>
      <c r="E28" s="66"/>
      <c r="F28" s="65"/>
      <c r="G28" s="51"/>
      <c r="H28" s="49"/>
      <c r="I28" s="46"/>
      <c r="J28" s="47"/>
      <c r="K28" s="46"/>
      <c r="L28" s="65"/>
    </row>
    <row r="29" spans="1:12" ht="15.75" customHeight="1" x14ac:dyDescent="0.25">
      <c r="A29" s="51">
        <f t="shared" ref="A29" si="10">A27+1</f>
        <v>8</v>
      </c>
      <c r="B29" s="49" t="s">
        <v>9</v>
      </c>
      <c r="C29" s="46"/>
      <c r="D29" s="50">
        <v>490326868.06999999</v>
      </c>
      <c r="E29" s="66"/>
      <c r="F29" s="65">
        <v>480206598.81</v>
      </c>
      <c r="G29" s="51">
        <f t="shared" ref="G29" si="11">G27+1</f>
        <v>24</v>
      </c>
      <c r="H29" s="49" t="s">
        <v>30</v>
      </c>
      <c r="I29" s="46"/>
      <c r="J29" s="47">
        <v>1000000000</v>
      </c>
      <c r="K29" s="46"/>
      <c r="L29" s="65">
        <v>995600150</v>
      </c>
    </row>
    <row r="30" spans="1:12" ht="15.75" customHeight="1" x14ac:dyDescent="0.25">
      <c r="A30" s="51"/>
      <c r="B30" s="49"/>
      <c r="C30" s="46"/>
      <c r="D30" s="50"/>
      <c r="E30" s="66"/>
      <c r="F30" s="65"/>
      <c r="G30" s="51"/>
      <c r="H30" s="49"/>
      <c r="I30" s="46"/>
      <c r="J30" s="47"/>
      <c r="K30" s="46"/>
      <c r="L30" s="65"/>
    </row>
    <row r="31" spans="1:12" ht="15" customHeight="1" x14ac:dyDescent="0.25">
      <c r="A31" s="51">
        <f t="shared" ref="A31" si="12">A29+1</f>
        <v>9</v>
      </c>
      <c r="B31" s="52" t="s">
        <v>7</v>
      </c>
      <c r="C31" s="46"/>
      <c r="D31" s="57">
        <v>949001040.55999994</v>
      </c>
      <c r="E31" s="66"/>
      <c r="F31" s="65">
        <v>878812577.59000003</v>
      </c>
      <c r="G31" s="51">
        <f t="shared" ref="G31" si="13">G29+1</f>
        <v>25</v>
      </c>
      <c r="H31" s="49" t="s">
        <v>30</v>
      </c>
      <c r="I31" s="46"/>
      <c r="J31" s="50">
        <v>300000000</v>
      </c>
      <c r="K31" s="46"/>
      <c r="L31" s="65">
        <v>300000000</v>
      </c>
    </row>
    <row r="32" spans="1:12" ht="15" customHeight="1" x14ac:dyDescent="0.25">
      <c r="A32" s="51"/>
      <c r="B32" s="52"/>
      <c r="C32" s="46"/>
      <c r="D32" s="57"/>
      <c r="E32" s="66"/>
      <c r="F32" s="65"/>
      <c r="G32" s="51"/>
      <c r="H32" s="49"/>
      <c r="I32" s="46"/>
      <c r="J32" s="50"/>
      <c r="K32" s="46"/>
      <c r="L32" s="65"/>
    </row>
    <row r="33" spans="1:13" ht="15.75" customHeight="1" x14ac:dyDescent="0.25">
      <c r="A33" s="51">
        <f t="shared" ref="A33" si="14">A31+1</f>
        <v>10</v>
      </c>
      <c r="B33" s="52" t="s">
        <v>10</v>
      </c>
      <c r="C33" s="46"/>
      <c r="D33" s="47">
        <v>100000000</v>
      </c>
      <c r="E33" s="66"/>
      <c r="F33" s="65">
        <v>44444444.97444462</v>
      </c>
      <c r="G33" s="51">
        <f t="shared" ref="G33" si="15">G31+1</f>
        <v>26</v>
      </c>
      <c r="H33" s="49" t="s">
        <v>30</v>
      </c>
      <c r="I33" s="46"/>
      <c r="J33" s="57">
        <v>299888355</v>
      </c>
      <c r="K33" s="46"/>
      <c r="L33" s="65">
        <v>299888355</v>
      </c>
    </row>
    <row r="34" spans="1:13" ht="15.75" customHeight="1" x14ac:dyDescent="0.25">
      <c r="A34" s="51"/>
      <c r="B34" s="52"/>
      <c r="C34" s="46"/>
      <c r="D34" s="47"/>
      <c r="E34" s="66"/>
      <c r="F34" s="65"/>
      <c r="G34" s="51"/>
      <c r="H34" s="49"/>
      <c r="I34" s="46"/>
      <c r="J34" s="57"/>
      <c r="K34" s="46"/>
      <c r="L34" s="65"/>
    </row>
    <row r="35" spans="1:13" ht="15" customHeight="1" x14ac:dyDescent="0.25">
      <c r="A35" s="51">
        <f t="shared" ref="A35" si="16">A33+1</f>
        <v>11</v>
      </c>
      <c r="B35" s="52" t="s">
        <v>11</v>
      </c>
      <c r="C35" s="46"/>
      <c r="D35" s="47">
        <v>500000000</v>
      </c>
      <c r="E35" s="66"/>
      <c r="F35" s="65">
        <v>477019887.01999998</v>
      </c>
      <c r="G35" s="51">
        <f t="shared" ref="G35:G43" si="17">G33+1</f>
        <v>27</v>
      </c>
      <c r="H35" s="49" t="s">
        <v>30</v>
      </c>
      <c r="I35" s="46"/>
      <c r="J35" s="47">
        <v>223786059</v>
      </c>
      <c r="K35" s="46"/>
      <c r="L35" s="65">
        <v>211994864</v>
      </c>
    </row>
    <row r="36" spans="1:13" ht="15" customHeight="1" x14ac:dyDescent="0.25">
      <c r="A36" s="51"/>
      <c r="B36" s="52"/>
      <c r="C36" s="46"/>
      <c r="D36" s="47"/>
      <c r="E36" s="66"/>
      <c r="F36" s="65"/>
      <c r="G36" s="51"/>
      <c r="H36" s="49"/>
      <c r="I36" s="46"/>
      <c r="J36" s="47"/>
      <c r="K36" s="46"/>
      <c r="L36" s="65"/>
    </row>
    <row r="37" spans="1:13" ht="15" customHeight="1" x14ac:dyDescent="0.25">
      <c r="A37" s="51">
        <f t="shared" ref="A37" si="18">A35+1</f>
        <v>12</v>
      </c>
      <c r="B37" s="52" t="s">
        <v>7</v>
      </c>
      <c r="C37" s="46"/>
      <c r="D37" s="47">
        <v>1400000000</v>
      </c>
      <c r="E37" s="66"/>
      <c r="F37" s="65">
        <v>1374412384.45</v>
      </c>
      <c r="G37" s="51">
        <f t="shared" si="17"/>
        <v>28</v>
      </c>
      <c r="H37" s="49" t="s">
        <v>30</v>
      </c>
      <c r="I37" s="46"/>
      <c r="J37" s="47">
        <v>500379494</v>
      </c>
      <c r="K37" s="46"/>
      <c r="L37" s="65">
        <v>500379494</v>
      </c>
    </row>
    <row r="38" spans="1:13" ht="15" customHeight="1" x14ac:dyDescent="0.25">
      <c r="A38" s="51"/>
      <c r="B38" s="52"/>
      <c r="C38" s="46"/>
      <c r="D38" s="47"/>
      <c r="E38" s="66"/>
      <c r="F38" s="65"/>
      <c r="G38" s="51"/>
      <c r="H38" s="49"/>
      <c r="I38" s="46"/>
      <c r="J38" s="47"/>
      <c r="K38" s="46"/>
      <c r="L38" s="65"/>
    </row>
    <row r="39" spans="1:13" ht="15" customHeight="1" x14ac:dyDescent="0.25">
      <c r="A39" s="51">
        <f t="shared" ref="A39" si="19">A37+1</f>
        <v>13</v>
      </c>
      <c r="B39" s="52" t="s">
        <v>7</v>
      </c>
      <c r="C39" s="46"/>
      <c r="D39" s="47">
        <v>610000000</v>
      </c>
      <c r="E39" s="66"/>
      <c r="F39" s="65">
        <v>610000000</v>
      </c>
      <c r="G39" s="51">
        <f t="shared" si="17"/>
        <v>29</v>
      </c>
      <c r="H39" s="49" t="s">
        <v>30</v>
      </c>
      <c r="I39" s="46"/>
      <c r="J39" s="47">
        <v>86788886</v>
      </c>
      <c r="K39" s="46"/>
      <c r="L39" s="65">
        <v>85471486</v>
      </c>
    </row>
    <row r="40" spans="1:13" ht="15" customHeight="1" x14ac:dyDescent="0.25">
      <c r="A40" s="51"/>
      <c r="B40" s="52"/>
      <c r="C40" s="46"/>
      <c r="D40" s="47"/>
      <c r="E40" s="66"/>
      <c r="F40" s="65"/>
      <c r="G40" s="51"/>
      <c r="H40" s="49"/>
      <c r="I40" s="46"/>
      <c r="J40" s="47"/>
      <c r="K40" s="46"/>
      <c r="L40" s="65"/>
    </row>
    <row r="41" spans="1:13" ht="15" customHeight="1" x14ac:dyDescent="0.25">
      <c r="A41" s="51">
        <f t="shared" ref="A41:A45" si="20">A39+1</f>
        <v>14</v>
      </c>
      <c r="B41" s="52" t="s">
        <v>8</v>
      </c>
      <c r="C41" s="46"/>
      <c r="D41" s="47">
        <v>1355000000</v>
      </c>
      <c r="E41" s="66"/>
      <c r="F41" s="65">
        <v>1328077096.46</v>
      </c>
      <c r="G41" s="51">
        <f t="shared" si="17"/>
        <v>30</v>
      </c>
      <c r="H41" s="49" t="s">
        <v>30</v>
      </c>
      <c r="I41" s="46"/>
      <c r="J41" s="47">
        <v>56998668</v>
      </c>
      <c r="K41" s="46"/>
      <c r="L41" s="64">
        <v>56000000</v>
      </c>
      <c r="M41" s="26"/>
    </row>
    <row r="42" spans="1:13" ht="15" customHeight="1" x14ac:dyDescent="0.25">
      <c r="A42" s="51"/>
      <c r="B42" s="52"/>
      <c r="C42" s="46"/>
      <c r="D42" s="47"/>
      <c r="E42" s="66"/>
      <c r="F42" s="65"/>
      <c r="G42" s="51"/>
      <c r="H42" s="49"/>
      <c r="I42" s="46"/>
      <c r="J42" s="47"/>
      <c r="K42" s="46"/>
      <c r="L42" s="64"/>
    </row>
    <row r="43" spans="1:13" ht="15" customHeight="1" x14ac:dyDescent="0.25">
      <c r="A43" s="51">
        <f t="shared" si="20"/>
        <v>15</v>
      </c>
      <c r="B43" s="52" t="s">
        <v>82</v>
      </c>
      <c r="C43" s="46"/>
      <c r="D43" s="47">
        <v>535000000</v>
      </c>
      <c r="E43" s="66"/>
      <c r="F43" s="65">
        <v>535000000</v>
      </c>
      <c r="G43" s="51">
        <f t="shared" si="17"/>
        <v>31</v>
      </c>
      <c r="H43" s="49" t="s">
        <v>30</v>
      </c>
      <c r="I43" s="46"/>
      <c r="J43" s="47">
        <v>420000000</v>
      </c>
      <c r="K43" s="46"/>
      <c r="L43" s="64">
        <v>110000000</v>
      </c>
    </row>
    <row r="44" spans="1:13" ht="15" customHeight="1" x14ac:dyDescent="0.25">
      <c r="A44" s="51"/>
      <c r="B44" s="52"/>
      <c r="C44" s="46"/>
      <c r="D44" s="47"/>
      <c r="E44" s="66"/>
      <c r="F44" s="65"/>
      <c r="G44" s="51"/>
      <c r="H44" s="49"/>
      <c r="I44" s="46"/>
      <c r="J44" s="47"/>
      <c r="K44" s="46"/>
      <c r="L44" s="64"/>
    </row>
    <row r="45" spans="1:13" ht="15" customHeight="1" x14ac:dyDescent="0.25">
      <c r="A45" s="51">
        <f t="shared" si="20"/>
        <v>16</v>
      </c>
      <c r="B45" s="52" t="s">
        <v>9</v>
      </c>
      <c r="C45" s="46"/>
      <c r="D45" s="47">
        <v>735000000</v>
      </c>
      <c r="E45" s="66"/>
      <c r="F45" s="65">
        <v>735000000</v>
      </c>
    </row>
    <row r="46" spans="1:13" ht="15" customHeight="1" x14ac:dyDescent="0.25">
      <c r="A46" s="51"/>
      <c r="B46" s="52"/>
      <c r="C46" s="46"/>
      <c r="D46" s="47"/>
      <c r="E46" s="66"/>
      <c r="F46" s="65"/>
    </row>
    <row r="47" spans="1:13" ht="15" customHeight="1" x14ac:dyDescent="0.25"/>
    <row r="48" spans="1:13" ht="15" customHeight="1" x14ac:dyDescent="0.25">
      <c r="A48" s="72" t="s">
        <v>52</v>
      </c>
      <c r="B48" s="72"/>
      <c r="C48" s="72"/>
      <c r="D48" s="72"/>
      <c r="E48" s="73">
        <f>SUM(F15:F47)</f>
        <v>10486765215.610676</v>
      </c>
      <c r="F48" s="73"/>
      <c r="H48" s="72" t="s">
        <v>53</v>
      </c>
      <c r="I48" s="72"/>
      <c r="J48" s="72"/>
      <c r="K48" s="69">
        <f>SUM(L15:L49)</f>
        <v>9697393719.1373291</v>
      </c>
      <c r="L48" s="69"/>
    </row>
    <row r="49" spans="1:12" ht="15" customHeight="1" x14ac:dyDescent="0.25">
      <c r="A49" s="72"/>
      <c r="B49" s="72"/>
      <c r="C49" s="72"/>
      <c r="D49" s="72"/>
      <c r="E49" s="73"/>
      <c r="F49" s="73"/>
      <c r="H49" s="72"/>
      <c r="I49" s="72"/>
      <c r="J49" s="72"/>
      <c r="K49" s="69"/>
      <c r="L49" s="69"/>
    </row>
    <row r="50" spans="1:12" ht="15" customHeight="1" x14ac:dyDescent="0.25">
      <c r="A50" s="10"/>
      <c r="B50" s="10"/>
      <c r="C50" s="10"/>
      <c r="D50" s="10"/>
      <c r="E50" s="10"/>
      <c r="F50" s="10"/>
      <c r="G50" s="10"/>
    </row>
    <row r="51" spans="1:12" ht="15" customHeight="1" x14ac:dyDescent="0.25">
      <c r="A51" s="70" t="s">
        <v>54</v>
      </c>
      <c r="B51" s="70"/>
      <c r="C51" s="70"/>
      <c r="D51" s="70"/>
      <c r="E51" s="70"/>
      <c r="F51" s="70"/>
      <c r="G51" s="70"/>
      <c r="H51" s="70"/>
      <c r="I51" s="70"/>
      <c r="J51" s="70"/>
      <c r="K51" s="71">
        <f>K48+E48</f>
        <v>20184158934.748005</v>
      </c>
      <c r="L51" s="71"/>
    </row>
    <row r="52" spans="1:12" ht="15" customHeight="1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1"/>
      <c r="L52" s="71"/>
    </row>
    <row r="54" spans="1:12" x14ac:dyDescent="0.25">
      <c r="A54" s="45" t="s">
        <v>153</v>
      </c>
    </row>
  </sheetData>
  <mergeCells count="193">
    <mergeCell ref="G41:G42"/>
    <mergeCell ref="K39:K40"/>
    <mergeCell ref="L39:L40"/>
    <mergeCell ref="I37:I38"/>
    <mergeCell ref="J37:J38"/>
    <mergeCell ref="K37:K38"/>
    <mergeCell ref="K48:L49"/>
    <mergeCell ref="A51:J52"/>
    <mergeCell ref="K51:L52"/>
    <mergeCell ref="A48:D49"/>
    <mergeCell ref="E48:F49"/>
    <mergeCell ref="H48:J49"/>
    <mergeCell ref="F39:F40"/>
    <mergeCell ref="A41:A42"/>
    <mergeCell ref="B41:B42"/>
    <mergeCell ref="C41:C42"/>
    <mergeCell ref="D41:D42"/>
    <mergeCell ref="E41:E42"/>
    <mergeCell ref="F41:F42"/>
    <mergeCell ref="K41:K42"/>
    <mergeCell ref="L41:L42"/>
    <mergeCell ref="F37:F38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F33:F34"/>
    <mergeCell ref="G33:G34"/>
    <mergeCell ref="A33:A34"/>
    <mergeCell ref="B33:B34"/>
    <mergeCell ref="C33:C34"/>
    <mergeCell ref="D33:D34"/>
    <mergeCell ref="E33:E34"/>
    <mergeCell ref="F35:F36"/>
    <mergeCell ref="G35:G36"/>
    <mergeCell ref="A35:A36"/>
    <mergeCell ref="B35:B36"/>
    <mergeCell ref="C35:C36"/>
    <mergeCell ref="D35:D36"/>
    <mergeCell ref="E35:E36"/>
    <mergeCell ref="J25:J26"/>
    <mergeCell ref="K25:K26"/>
    <mergeCell ref="L25:L26"/>
    <mergeCell ref="A31:A32"/>
    <mergeCell ref="B31:B32"/>
    <mergeCell ref="C31:C32"/>
    <mergeCell ref="D31:D32"/>
    <mergeCell ref="E31:E32"/>
    <mergeCell ref="F29:F30"/>
    <mergeCell ref="G29:G30"/>
    <mergeCell ref="H31:H32"/>
    <mergeCell ref="I31:I32"/>
    <mergeCell ref="A29:A30"/>
    <mergeCell ref="B29:B30"/>
    <mergeCell ref="C29:C30"/>
    <mergeCell ref="D29:D30"/>
    <mergeCell ref="E29:E30"/>
    <mergeCell ref="F31:F32"/>
    <mergeCell ref="G31:G32"/>
    <mergeCell ref="J31:J32"/>
    <mergeCell ref="K31:K32"/>
    <mergeCell ref="L31:L32"/>
    <mergeCell ref="A27:A28"/>
    <mergeCell ref="B27:B28"/>
    <mergeCell ref="C27:C28"/>
    <mergeCell ref="D27:D28"/>
    <mergeCell ref="E27:E28"/>
    <mergeCell ref="F25:F26"/>
    <mergeCell ref="G25:G26"/>
    <mergeCell ref="H25:H26"/>
    <mergeCell ref="I25:I26"/>
    <mergeCell ref="A25:A26"/>
    <mergeCell ref="B25:B26"/>
    <mergeCell ref="C25:C26"/>
    <mergeCell ref="D25:D26"/>
    <mergeCell ref="E25:E26"/>
    <mergeCell ref="F27:F28"/>
    <mergeCell ref="G27:G28"/>
    <mergeCell ref="H27:H28"/>
    <mergeCell ref="I27:I28"/>
    <mergeCell ref="D21:D22"/>
    <mergeCell ref="E21:E22"/>
    <mergeCell ref="J23:J24"/>
    <mergeCell ref="K23:K24"/>
    <mergeCell ref="L23:L24"/>
    <mergeCell ref="F23:F24"/>
    <mergeCell ref="G23:G24"/>
    <mergeCell ref="H23:H24"/>
    <mergeCell ref="J21:J22"/>
    <mergeCell ref="K21:K22"/>
    <mergeCell ref="L21:L22"/>
    <mergeCell ref="K19:K20"/>
    <mergeCell ref="L19:L20"/>
    <mergeCell ref="J19:J20"/>
    <mergeCell ref="L15:L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7:L18"/>
    <mergeCell ref="K17:K18"/>
    <mergeCell ref="F19:F20"/>
    <mergeCell ref="G19:G20"/>
    <mergeCell ref="H19:H20"/>
    <mergeCell ref="I19:I20"/>
    <mergeCell ref="A19:A20"/>
    <mergeCell ref="B19:B20"/>
    <mergeCell ref="C19:C20"/>
    <mergeCell ref="J39:J40"/>
    <mergeCell ref="J41:J42"/>
    <mergeCell ref="G11:G14"/>
    <mergeCell ref="A15:A16"/>
    <mergeCell ref="B15:B16"/>
    <mergeCell ref="C15:C16"/>
    <mergeCell ref="D15:D16"/>
    <mergeCell ref="E15:E16"/>
    <mergeCell ref="F15:F16"/>
    <mergeCell ref="D19:D20"/>
    <mergeCell ref="E19:E20"/>
    <mergeCell ref="A23:A24"/>
    <mergeCell ref="B23:B24"/>
    <mergeCell ref="C23:C24"/>
    <mergeCell ref="D23:D24"/>
    <mergeCell ref="E23:E24"/>
    <mergeCell ref="F21:F22"/>
    <mergeCell ref="G21:G22"/>
    <mergeCell ref="H21:H22"/>
    <mergeCell ref="I21:I22"/>
    <mergeCell ref="I23:I24"/>
    <mergeCell ref="A21:A22"/>
    <mergeCell ref="B21:B22"/>
    <mergeCell ref="C21:C22"/>
    <mergeCell ref="H35:H36"/>
    <mergeCell ref="I35:I36"/>
    <mergeCell ref="G17:G18"/>
    <mergeCell ref="H17:H18"/>
    <mergeCell ref="I17:I18"/>
    <mergeCell ref="J17:J18"/>
    <mergeCell ref="A43:A44"/>
    <mergeCell ref="A45:A46"/>
    <mergeCell ref="B43:B44"/>
    <mergeCell ref="B45:B46"/>
    <mergeCell ref="C43:C44"/>
    <mergeCell ref="C45:C46"/>
    <mergeCell ref="D43:D44"/>
    <mergeCell ref="D45:D46"/>
    <mergeCell ref="E43:E44"/>
    <mergeCell ref="E45:E46"/>
    <mergeCell ref="F43:F44"/>
    <mergeCell ref="F45:F46"/>
    <mergeCell ref="G37:G38"/>
    <mergeCell ref="G39:G40"/>
    <mergeCell ref="H39:H40"/>
    <mergeCell ref="H41:H42"/>
    <mergeCell ref="I39:I40"/>
    <mergeCell ref="I41:I42"/>
    <mergeCell ref="G43:G44"/>
    <mergeCell ref="H43:H44"/>
    <mergeCell ref="J43:J44"/>
    <mergeCell ref="L43:L44"/>
    <mergeCell ref="I43:I44"/>
    <mergeCell ref="K43:K44"/>
    <mergeCell ref="L37:L38"/>
    <mergeCell ref="H37:H38"/>
    <mergeCell ref="J27:J28"/>
    <mergeCell ref="K27:K28"/>
    <mergeCell ref="L27:L28"/>
    <mergeCell ref="I29:I30"/>
    <mergeCell ref="J29:J30"/>
    <mergeCell ref="K29:K30"/>
    <mergeCell ref="L29:L30"/>
    <mergeCell ref="H29:H30"/>
    <mergeCell ref="I33:I34"/>
    <mergeCell ref="J33:J34"/>
    <mergeCell ref="K33:K34"/>
    <mergeCell ref="L33:L34"/>
    <mergeCell ref="H33:H34"/>
    <mergeCell ref="J35:J36"/>
    <mergeCell ref="K35:K36"/>
    <mergeCell ref="L35:L3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S54"/>
  <sheetViews>
    <sheetView tabSelected="1" workbookViewId="0">
      <selection activeCell="A54" sqref="A54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42578125" customWidth="1"/>
    <col min="5" max="5" width="1.42578125" customWidth="1"/>
    <col min="6" max="6" width="24" customWidth="1"/>
    <col min="7" max="7" width="28.140625" customWidth="1"/>
    <col min="8" max="8" width="29" customWidth="1"/>
    <col min="9" max="9" width="19.42578125" customWidth="1"/>
    <col min="10" max="10" width="3.140625" customWidth="1"/>
    <col min="11" max="11" width="22.140625" customWidth="1"/>
    <col min="12" max="12" width="16.85546875" customWidth="1"/>
    <col min="13" max="13" width="20.42578125" customWidth="1"/>
    <col min="14" max="14" width="27" customWidth="1"/>
    <col min="15" max="15" width="27.7109375" customWidth="1"/>
    <col min="16" max="16" width="19.42578125" customWidth="1"/>
    <col min="17" max="18" width="15.140625" bestFit="1" customWidth="1"/>
  </cols>
  <sheetData>
    <row r="11" spans="1:19" ht="30" x14ac:dyDescent="0.25">
      <c r="A11" s="1"/>
      <c r="B11" s="2" t="s">
        <v>1</v>
      </c>
      <c r="C11" s="2"/>
      <c r="D11" s="2" t="s">
        <v>0</v>
      </c>
      <c r="E11" s="2"/>
      <c r="F11" s="2" t="s">
        <v>93</v>
      </c>
      <c r="G11" s="2" t="s">
        <v>94</v>
      </c>
      <c r="H11" s="2" t="s">
        <v>95</v>
      </c>
      <c r="I11" s="2" t="s">
        <v>55</v>
      </c>
      <c r="J11" s="62"/>
      <c r="K11" s="2" t="s">
        <v>1</v>
      </c>
      <c r="L11" s="2" t="s">
        <v>0</v>
      </c>
      <c r="M11" s="2" t="s">
        <v>93</v>
      </c>
      <c r="N11" s="2" t="s">
        <v>94</v>
      </c>
      <c r="O11" s="2" t="s">
        <v>96</v>
      </c>
      <c r="P11" s="2" t="s">
        <v>55</v>
      </c>
      <c r="Q11" s="13"/>
      <c r="R11" s="13"/>
      <c r="S11" s="13"/>
    </row>
    <row r="12" spans="1:19" x14ac:dyDescent="0.25">
      <c r="A12" s="1"/>
      <c r="B12" s="3"/>
      <c r="C12" s="3"/>
      <c r="D12" s="3"/>
      <c r="E12" s="3"/>
      <c r="F12" s="3"/>
      <c r="G12" s="3"/>
      <c r="H12" s="3"/>
      <c r="I12" s="3"/>
      <c r="J12" s="62"/>
      <c r="K12" s="3"/>
      <c r="L12" s="3"/>
      <c r="M12" s="3"/>
      <c r="N12" s="3"/>
      <c r="O12" s="3"/>
      <c r="P12" s="3"/>
      <c r="Q12" s="14"/>
      <c r="R12" s="14"/>
      <c r="S12" s="14"/>
    </row>
    <row r="13" spans="1:19" ht="18" x14ac:dyDescent="0.25">
      <c r="A13" s="6"/>
      <c r="B13" s="6"/>
      <c r="C13" s="6"/>
      <c r="D13" s="11"/>
      <c r="E13" s="6"/>
      <c r="F13" s="12"/>
      <c r="G13" s="12" t="s">
        <v>4</v>
      </c>
      <c r="H13" s="6"/>
      <c r="I13" s="6"/>
      <c r="J13" s="62"/>
      <c r="K13" s="6"/>
      <c r="L13" s="11"/>
      <c r="M13" s="12"/>
      <c r="N13" s="11" t="s">
        <v>5</v>
      </c>
      <c r="O13" s="6"/>
      <c r="P13" s="6"/>
      <c r="Q13" s="15"/>
      <c r="R13" s="15"/>
      <c r="S13" s="16"/>
    </row>
    <row r="14" spans="1:19" x14ac:dyDescent="0.25">
      <c r="A14" s="6"/>
      <c r="B14" s="9"/>
      <c r="C14" s="9"/>
      <c r="D14" s="9"/>
      <c r="E14" s="9"/>
      <c r="F14" s="9"/>
      <c r="G14" s="9"/>
      <c r="H14" s="23"/>
      <c r="I14" s="9"/>
      <c r="J14" s="63"/>
      <c r="K14" s="9"/>
      <c r="L14" s="9"/>
      <c r="M14" s="9"/>
      <c r="N14" s="9"/>
      <c r="O14" s="9"/>
      <c r="P14" s="9"/>
      <c r="Q14" s="15"/>
      <c r="R14" s="15"/>
      <c r="S14" s="15"/>
    </row>
    <row r="15" spans="1:19" ht="15.75" customHeight="1" x14ac:dyDescent="0.25">
      <c r="A15" s="51">
        <v>1</v>
      </c>
      <c r="B15" s="53" t="s">
        <v>6</v>
      </c>
      <c r="C15" s="56"/>
      <c r="D15" s="55">
        <v>665000000</v>
      </c>
      <c r="E15" s="56"/>
      <c r="F15" s="78">
        <v>481193853.51782346</v>
      </c>
      <c r="G15" s="80"/>
      <c r="H15" s="82">
        <v>6827383.5915076099</v>
      </c>
      <c r="I15" s="68">
        <v>474366469.91000003</v>
      </c>
      <c r="J15" s="51">
        <v>17</v>
      </c>
      <c r="K15" s="53" t="s">
        <v>30</v>
      </c>
      <c r="L15" s="55">
        <v>389179937</v>
      </c>
      <c r="M15" s="78">
        <v>290858378.09813327</v>
      </c>
      <c r="N15" s="55"/>
      <c r="O15" s="86">
        <v>3976225.8581332602</v>
      </c>
      <c r="P15" s="78">
        <v>286882152.24000001</v>
      </c>
      <c r="Q15" s="30"/>
    </row>
    <row r="16" spans="1:19" ht="15.75" customHeight="1" x14ac:dyDescent="0.25">
      <c r="A16" s="51"/>
      <c r="B16" s="54"/>
      <c r="C16" s="46"/>
      <c r="D16" s="47"/>
      <c r="E16" s="46"/>
      <c r="F16" s="79"/>
      <c r="G16" s="81"/>
      <c r="H16" s="77"/>
      <c r="I16" s="65"/>
      <c r="J16" s="51"/>
      <c r="K16" s="54"/>
      <c r="L16" s="47"/>
      <c r="M16" s="79"/>
      <c r="N16" s="87"/>
      <c r="O16" s="85"/>
      <c r="P16" s="79"/>
      <c r="Q16" s="30"/>
      <c r="R16" s="30"/>
    </row>
    <row r="17" spans="1:18" ht="15.75" customHeight="1" x14ac:dyDescent="0.25">
      <c r="A17" s="51">
        <f>A15+1</f>
        <v>2</v>
      </c>
      <c r="B17" s="49" t="s">
        <v>7</v>
      </c>
      <c r="C17" s="46"/>
      <c r="D17" s="47">
        <v>632300000</v>
      </c>
      <c r="E17" s="46"/>
      <c r="F17" s="75">
        <v>482862423.0475713</v>
      </c>
      <c r="G17" s="76"/>
      <c r="H17" s="77">
        <v>4344518.6100000003</v>
      </c>
      <c r="I17" s="64">
        <v>478517904.42000002</v>
      </c>
      <c r="J17" s="51">
        <f>J15+1</f>
        <v>18</v>
      </c>
      <c r="K17" s="49" t="s">
        <v>30</v>
      </c>
      <c r="L17" s="47">
        <v>500000000</v>
      </c>
      <c r="M17" s="47">
        <v>259336099.58506083</v>
      </c>
      <c r="N17" s="47"/>
      <c r="O17" s="85">
        <v>6224066.4000000004</v>
      </c>
      <c r="P17" s="75">
        <v>253100589.75</v>
      </c>
      <c r="Q17" s="27"/>
      <c r="R17" s="28"/>
    </row>
    <row r="18" spans="1:18" ht="15.75" customHeight="1" x14ac:dyDescent="0.25">
      <c r="A18" s="51"/>
      <c r="B18" s="49"/>
      <c r="C18" s="46"/>
      <c r="D18" s="47"/>
      <c r="E18" s="46"/>
      <c r="F18" s="75"/>
      <c r="G18" s="76"/>
      <c r="H18" s="77"/>
      <c r="I18" s="64"/>
      <c r="J18" s="51"/>
      <c r="K18" s="49"/>
      <c r="L18" s="47"/>
      <c r="M18" s="47"/>
      <c r="N18" s="47"/>
      <c r="O18" s="85"/>
      <c r="P18" s="75"/>
      <c r="Q18" s="28"/>
      <c r="R18" s="29"/>
    </row>
    <row r="19" spans="1:18" ht="15.75" customHeight="1" x14ac:dyDescent="0.25">
      <c r="A19" s="51">
        <f t="shared" ref="A19" si="0">A17+1</f>
        <v>3</v>
      </c>
      <c r="B19" s="49" t="s">
        <v>8</v>
      </c>
      <c r="C19" s="46"/>
      <c r="D19" s="47">
        <v>409057943.31999999</v>
      </c>
      <c r="E19" s="46"/>
      <c r="F19" s="75">
        <v>302469452.03120244</v>
      </c>
      <c r="G19" s="76"/>
      <c r="H19" s="77">
        <v>4243243.5980581045</v>
      </c>
      <c r="I19" s="64">
        <v>296792915.75999999</v>
      </c>
      <c r="J19" s="51">
        <f t="shared" ref="J19" si="1">J17+1</f>
        <v>19</v>
      </c>
      <c r="K19" s="49" t="s">
        <v>30</v>
      </c>
      <c r="L19" s="47">
        <v>1750000000</v>
      </c>
      <c r="M19" s="75">
        <v>1066687529.5442574</v>
      </c>
      <c r="N19" s="47"/>
      <c r="O19" s="85">
        <v>25397322.18</v>
      </c>
      <c r="P19" s="75">
        <v>1041290207.2906907</v>
      </c>
      <c r="Q19" s="28"/>
      <c r="R19" s="29"/>
    </row>
    <row r="20" spans="1:18" ht="15.75" customHeight="1" x14ac:dyDescent="0.25">
      <c r="A20" s="51"/>
      <c r="B20" s="49"/>
      <c r="C20" s="46"/>
      <c r="D20" s="47"/>
      <c r="E20" s="46"/>
      <c r="F20" s="75"/>
      <c r="G20" s="76"/>
      <c r="H20" s="77"/>
      <c r="I20" s="64"/>
      <c r="J20" s="51"/>
      <c r="K20" s="49"/>
      <c r="L20" s="47"/>
      <c r="M20" s="75"/>
      <c r="N20" s="47"/>
      <c r="O20" s="85"/>
      <c r="P20" s="75"/>
      <c r="Q20" s="28"/>
      <c r="R20" s="29"/>
    </row>
    <row r="21" spans="1:18" ht="15.75" customHeight="1" x14ac:dyDescent="0.25">
      <c r="A21" s="51">
        <f t="shared" ref="A21" si="2">A19+1</f>
        <v>4</v>
      </c>
      <c r="B21" s="49" t="s">
        <v>7</v>
      </c>
      <c r="C21" s="46"/>
      <c r="D21" s="47">
        <v>374700000</v>
      </c>
      <c r="E21" s="46"/>
      <c r="F21" s="75">
        <v>273738681.18751699</v>
      </c>
      <c r="G21" s="76"/>
      <c r="H21" s="77">
        <v>2462943.38</v>
      </c>
      <c r="I21" s="64">
        <v>271275737.81623071</v>
      </c>
      <c r="J21" s="51">
        <f t="shared" ref="J21" si="3">J19+1</f>
        <v>20</v>
      </c>
      <c r="K21" s="49" t="s">
        <v>30</v>
      </c>
      <c r="L21" s="47">
        <v>1920000000</v>
      </c>
      <c r="M21" s="75">
        <v>1402444975.2798984</v>
      </c>
      <c r="N21" s="47"/>
      <c r="O21" s="85">
        <v>33446001.510000002</v>
      </c>
      <c r="P21" s="75">
        <v>1368998973.6099999</v>
      </c>
      <c r="Q21" s="28"/>
    </row>
    <row r="22" spans="1:18" ht="15.75" customHeight="1" x14ac:dyDescent="0.25">
      <c r="A22" s="51"/>
      <c r="B22" s="49"/>
      <c r="C22" s="46"/>
      <c r="D22" s="47"/>
      <c r="E22" s="46"/>
      <c r="F22" s="75"/>
      <c r="G22" s="76"/>
      <c r="H22" s="77"/>
      <c r="I22" s="64"/>
      <c r="J22" s="51"/>
      <c r="K22" s="49"/>
      <c r="L22" s="47"/>
      <c r="M22" s="75"/>
      <c r="N22" s="47"/>
      <c r="O22" s="85"/>
      <c r="P22" s="75"/>
      <c r="Q22" s="28"/>
      <c r="R22" s="29"/>
    </row>
    <row r="23" spans="1:18" ht="15.75" customHeight="1" x14ac:dyDescent="0.25">
      <c r="A23" s="51">
        <f t="shared" ref="A23" si="4">A21+1</f>
        <v>5</v>
      </c>
      <c r="B23" s="49" t="s">
        <v>7</v>
      </c>
      <c r="C23" s="46"/>
      <c r="D23" s="47">
        <v>153170629</v>
      </c>
      <c r="E23" s="46"/>
      <c r="F23" s="75">
        <v>141102187.78999999</v>
      </c>
      <c r="G23" s="76"/>
      <c r="H23" s="77">
        <v>297169.6099999547</v>
      </c>
      <c r="I23" s="64">
        <v>140805018.18000004</v>
      </c>
      <c r="J23" s="51">
        <f t="shared" ref="J23" si="5">J21+1</f>
        <v>21</v>
      </c>
      <c r="K23" s="49" t="s">
        <v>30</v>
      </c>
      <c r="L23" s="47">
        <v>1444885373.0799999</v>
      </c>
      <c r="M23" s="75">
        <v>1394467190.1056228</v>
      </c>
      <c r="N23" s="47"/>
      <c r="O23" s="85">
        <v>4042675.3556227684</v>
      </c>
      <c r="P23" s="75">
        <v>1390424514.75</v>
      </c>
    </row>
    <row r="24" spans="1:18" ht="15.75" customHeight="1" x14ac:dyDescent="0.25">
      <c r="A24" s="51"/>
      <c r="B24" s="49"/>
      <c r="C24" s="46"/>
      <c r="D24" s="47"/>
      <c r="E24" s="46"/>
      <c r="F24" s="75"/>
      <c r="G24" s="76"/>
      <c r="H24" s="77"/>
      <c r="I24" s="64"/>
      <c r="J24" s="51"/>
      <c r="K24" s="49"/>
      <c r="L24" s="47"/>
      <c r="M24" s="75"/>
      <c r="N24" s="47"/>
      <c r="O24" s="85"/>
      <c r="P24" s="75"/>
      <c r="Q24" s="28"/>
      <c r="R24" s="29"/>
    </row>
    <row r="25" spans="1:18" ht="15.75" customHeight="1" x14ac:dyDescent="0.25">
      <c r="A25" s="51">
        <f t="shared" ref="A25" si="6">A23+1</f>
        <v>6</v>
      </c>
      <c r="B25" s="49" t="s">
        <v>9</v>
      </c>
      <c r="C25" s="46"/>
      <c r="D25" s="47">
        <v>2191682494.4400001</v>
      </c>
      <c r="E25" s="46"/>
      <c r="F25" s="75">
        <v>2152007816.062613</v>
      </c>
      <c r="G25" s="76"/>
      <c r="H25" s="77">
        <v>6156022.6224663258</v>
      </c>
      <c r="I25" s="64">
        <v>2145851793.47</v>
      </c>
      <c r="J25" s="51">
        <f t="shared" ref="J25" si="7">J23+1</f>
        <v>22</v>
      </c>
      <c r="K25" s="49" t="s">
        <v>30</v>
      </c>
      <c r="L25" s="47">
        <v>1928217853.28</v>
      </c>
      <c r="M25" s="75">
        <v>1901648113.49</v>
      </c>
      <c r="N25" s="47"/>
      <c r="O25" s="85">
        <v>4285180.9900000095</v>
      </c>
      <c r="P25" s="75">
        <v>1897362932.5</v>
      </c>
    </row>
    <row r="26" spans="1:18" ht="15.75" customHeight="1" x14ac:dyDescent="0.25">
      <c r="A26" s="51"/>
      <c r="B26" s="49"/>
      <c r="C26" s="46"/>
      <c r="D26" s="47"/>
      <c r="E26" s="46"/>
      <c r="F26" s="75"/>
      <c r="G26" s="76"/>
      <c r="H26" s="77"/>
      <c r="I26" s="64"/>
      <c r="J26" s="51"/>
      <c r="K26" s="49"/>
      <c r="L26" s="47"/>
      <c r="M26" s="75"/>
      <c r="N26" s="47"/>
      <c r="O26" s="85"/>
      <c r="P26" s="75"/>
    </row>
    <row r="27" spans="1:18" ht="15.75" customHeight="1" x14ac:dyDescent="0.25">
      <c r="A27" s="51">
        <f t="shared" ref="A27" si="8">A25+1</f>
        <v>7</v>
      </c>
      <c r="B27" s="49" t="s">
        <v>7</v>
      </c>
      <c r="C27" s="46"/>
      <c r="D27" s="47">
        <v>249553564</v>
      </c>
      <c r="E27" s="46"/>
      <c r="F27" s="75">
        <v>216638640.66000006</v>
      </c>
      <c r="G27" s="76"/>
      <c r="H27" s="77">
        <v>456253.90999999642</v>
      </c>
      <c r="I27" s="64">
        <v>216182386.75000006</v>
      </c>
      <c r="J27" s="51">
        <f t="shared" ref="J27" si="9">J25+1</f>
        <v>23</v>
      </c>
      <c r="K27" s="49" t="s">
        <v>30</v>
      </c>
      <c r="L27" s="47">
        <v>1000000000</v>
      </c>
      <c r="M27" s="75">
        <v>900000000</v>
      </c>
      <c r="N27" s="75"/>
      <c r="O27" s="79">
        <v>0</v>
      </c>
      <c r="P27" s="75">
        <v>900000000</v>
      </c>
    </row>
    <row r="28" spans="1:18" ht="15.75" customHeight="1" x14ac:dyDescent="0.25">
      <c r="A28" s="51"/>
      <c r="B28" s="49"/>
      <c r="C28" s="46"/>
      <c r="D28" s="47"/>
      <c r="E28" s="46"/>
      <c r="F28" s="75"/>
      <c r="G28" s="76"/>
      <c r="H28" s="77"/>
      <c r="I28" s="64"/>
      <c r="J28" s="51"/>
      <c r="K28" s="49"/>
      <c r="L28" s="47"/>
      <c r="M28" s="75"/>
      <c r="N28" s="75"/>
      <c r="O28" s="79"/>
      <c r="P28" s="75"/>
    </row>
    <row r="29" spans="1:18" ht="15.75" customHeight="1" x14ac:dyDescent="0.25">
      <c r="A29" s="51">
        <f t="shared" ref="A29" si="10">A27+1</f>
        <v>8</v>
      </c>
      <c r="B29" s="49" t="s">
        <v>9</v>
      </c>
      <c r="C29" s="46"/>
      <c r="D29" s="50">
        <v>490326868.06999999</v>
      </c>
      <c r="E29" s="46"/>
      <c r="F29" s="75">
        <v>481584216.17723233</v>
      </c>
      <c r="G29" s="76"/>
      <c r="H29" s="77">
        <v>1377617.361461997</v>
      </c>
      <c r="I29" s="64">
        <v>480206598.81</v>
      </c>
      <c r="J29" s="51">
        <f t="shared" ref="J29" si="11">J27+1</f>
        <v>24</v>
      </c>
      <c r="K29" s="49" t="s">
        <v>30</v>
      </c>
      <c r="L29" s="47">
        <v>1000000000</v>
      </c>
      <c r="M29" s="75">
        <v>995600150</v>
      </c>
      <c r="N29" s="47"/>
      <c r="O29" s="79">
        <v>0</v>
      </c>
      <c r="P29" s="75">
        <v>995600150</v>
      </c>
    </row>
    <row r="30" spans="1:18" ht="15.75" customHeight="1" x14ac:dyDescent="0.25">
      <c r="A30" s="51"/>
      <c r="B30" s="49"/>
      <c r="C30" s="46"/>
      <c r="D30" s="50"/>
      <c r="E30" s="46"/>
      <c r="F30" s="75"/>
      <c r="G30" s="76"/>
      <c r="H30" s="77"/>
      <c r="I30" s="64"/>
      <c r="J30" s="51"/>
      <c r="K30" s="49"/>
      <c r="L30" s="47"/>
      <c r="M30" s="75"/>
      <c r="N30" s="47"/>
      <c r="O30" s="79"/>
      <c r="P30" s="75"/>
    </row>
    <row r="31" spans="1:18" ht="15" customHeight="1" x14ac:dyDescent="0.25">
      <c r="A31" s="51">
        <f t="shared" ref="A31" si="12">A29+1</f>
        <v>9</v>
      </c>
      <c r="B31" s="52" t="s">
        <v>7</v>
      </c>
      <c r="C31" s="46"/>
      <c r="D31" s="57">
        <v>949001040.55999994</v>
      </c>
      <c r="E31" s="46"/>
      <c r="F31" s="75">
        <v>880667315.62</v>
      </c>
      <c r="G31" s="76"/>
      <c r="H31" s="77">
        <v>1854738.0299999714</v>
      </c>
      <c r="I31" s="64">
        <v>878812577.59000003</v>
      </c>
      <c r="J31" s="51">
        <f t="shared" ref="J31" si="13">J29+1</f>
        <v>25</v>
      </c>
      <c r="K31" s="49" t="s">
        <v>30</v>
      </c>
      <c r="L31" s="50">
        <v>300000000</v>
      </c>
      <c r="M31" s="75">
        <v>300000000</v>
      </c>
      <c r="N31" s="47"/>
      <c r="O31" s="79">
        <v>0</v>
      </c>
      <c r="P31" s="75">
        <v>300000000</v>
      </c>
    </row>
    <row r="32" spans="1:18" ht="15" customHeight="1" x14ac:dyDescent="0.25">
      <c r="A32" s="51"/>
      <c r="B32" s="52"/>
      <c r="C32" s="46"/>
      <c r="D32" s="57"/>
      <c r="E32" s="46"/>
      <c r="F32" s="75"/>
      <c r="G32" s="76"/>
      <c r="H32" s="77"/>
      <c r="I32" s="64"/>
      <c r="J32" s="51"/>
      <c r="K32" s="49"/>
      <c r="L32" s="50"/>
      <c r="M32" s="75"/>
      <c r="N32" s="47"/>
      <c r="O32" s="79"/>
      <c r="P32" s="75"/>
    </row>
    <row r="33" spans="1:16" ht="15.75" customHeight="1" x14ac:dyDescent="0.25">
      <c r="A33" s="51">
        <f t="shared" ref="A33" si="14">A31+1</f>
        <v>10</v>
      </c>
      <c r="B33" s="52" t="s">
        <v>10</v>
      </c>
      <c r="C33" s="46"/>
      <c r="D33" s="47">
        <v>100000000</v>
      </c>
      <c r="E33" s="46"/>
      <c r="F33" s="75">
        <v>47222222.722222403</v>
      </c>
      <c r="G33" s="76"/>
      <c r="H33" s="77">
        <v>2777777.76</v>
      </c>
      <c r="I33" s="64">
        <v>44444444.97444462</v>
      </c>
      <c r="J33" s="51">
        <f t="shared" ref="J33" si="15">J31+1</f>
        <v>26</v>
      </c>
      <c r="K33" s="49" t="s">
        <v>30</v>
      </c>
      <c r="L33" s="57">
        <v>299888355</v>
      </c>
      <c r="M33" s="75">
        <v>299888355</v>
      </c>
      <c r="N33" s="47"/>
      <c r="O33" s="79">
        <v>0</v>
      </c>
      <c r="P33" s="75">
        <v>299888355</v>
      </c>
    </row>
    <row r="34" spans="1:16" ht="15.75" customHeight="1" x14ac:dyDescent="0.25">
      <c r="A34" s="51"/>
      <c r="B34" s="52"/>
      <c r="C34" s="46"/>
      <c r="D34" s="47"/>
      <c r="E34" s="46"/>
      <c r="F34" s="75"/>
      <c r="G34" s="76"/>
      <c r="H34" s="77"/>
      <c r="I34" s="64"/>
      <c r="J34" s="51"/>
      <c r="K34" s="49"/>
      <c r="L34" s="57"/>
      <c r="M34" s="75"/>
      <c r="N34" s="47"/>
      <c r="O34" s="79"/>
      <c r="P34" s="75"/>
    </row>
    <row r="35" spans="1:16" ht="15" customHeight="1" x14ac:dyDescent="0.25">
      <c r="A35" s="51">
        <f t="shared" ref="A35" si="16">A33+1</f>
        <v>11</v>
      </c>
      <c r="B35" s="52" t="s">
        <v>11</v>
      </c>
      <c r="C35" s="46"/>
      <c r="D35" s="47">
        <v>500000000</v>
      </c>
      <c r="E35" s="46"/>
      <c r="F35" s="75">
        <v>478026639.70999998</v>
      </c>
      <c r="G35" s="76"/>
      <c r="H35" s="77">
        <v>1006752.6899999976</v>
      </c>
      <c r="I35" s="64">
        <v>477019887.01999998</v>
      </c>
      <c r="J35" s="51">
        <f t="shared" ref="J35:J43" si="17">J33+1</f>
        <v>27</v>
      </c>
      <c r="K35" s="49" t="s">
        <v>30</v>
      </c>
      <c r="L35" s="47">
        <v>223786059</v>
      </c>
      <c r="M35" s="75">
        <v>211994864</v>
      </c>
      <c r="N35" s="47"/>
      <c r="O35" s="79">
        <v>0</v>
      </c>
      <c r="P35" s="75">
        <v>211994864</v>
      </c>
    </row>
    <row r="36" spans="1:16" ht="15" customHeight="1" x14ac:dyDescent="0.25">
      <c r="A36" s="51"/>
      <c r="B36" s="52"/>
      <c r="C36" s="46"/>
      <c r="D36" s="47"/>
      <c r="E36" s="46"/>
      <c r="F36" s="75"/>
      <c r="G36" s="76"/>
      <c r="H36" s="77"/>
      <c r="I36" s="64"/>
      <c r="J36" s="51"/>
      <c r="K36" s="49"/>
      <c r="L36" s="47"/>
      <c r="M36" s="75"/>
      <c r="N36" s="47"/>
      <c r="O36" s="79"/>
      <c r="P36" s="75"/>
    </row>
    <row r="37" spans="1:16" ht="15" customHeight="1" x14ac:dyDescent="0.25">
      <c r="A37" s="51">
        <f t="shared" ref="A37" si="18">A35+1</f>
        <v>12</v>
      </c>
      <c r="B37" s="52" t="s">
        <v>7</v>
      </c>
      <c r="C37" s="46"/>
      <c r="D37" s="47">
        <v>1400000000</v>
      </c>
      <c r="E37" s="46"/>
      <c r="F37" s="75">
        <v>1377313087.6599998</v>
      </c>
      <c r="G37" s="76"/>
      <c r="H37" s="77">
        <v>2900703.1899998188</v>
      </c>
      <c r="I37" s="64">
        <v>1374412136.6499999</v>
      </c>
      <c r="J37" s="51">
        <f t="shared" si="17"/>
        <v>28</v>
      </c>
      <c r="K37" s="49" t="s">
        <v>30</v>
      </c>
      <c r="L37" s="47">
        <v>500379494</v>
      </c>
      <c r="M37" s="75">
        <v>500379494</v>
      </c>
      <c r="N37" s="47"/>
      <c r="O37" s="79">
        <v>0</v>
      </c>
      <c r="P37" s="75">
        <v>500379494</v>
      </c>
    </row>
    <row r="38" spans="1:16" ht="15" customHeight="1" x14ac:dyDescent="0.25">
      <c r="A38" s="51"/>
      <c r="B38" s="52"/>
      <c r="C38" s="46"/>
      <c r="D38" s="47"/>
      <c r="E38" s="46"/>
      <c r="F38" s="75"/>
      <c r="G38" s="76"/>
      <c r="H38" s="77"/>
      <c r="I38" s="64"/>
      <c r="J38" s="51"/>
      <c r="K38" s="49"/>
      <c r="L38" s="47"/>
      <c r="M38" s="75"/>
      <c r="N38" s="47"/>
      <c r="O38" s="79"/>
      <c r="P38" s="75"/>
    </row>
    <row r="39" spans="1:16" ht="15" customHeight="1" x14ac:dyDescent="0.25">
      <c r="A39" s="51">
        <f t="shared" ref="A39" si="19">A37+1</f>
        <v>13</v>
      </c>
      <c r="B39" s="52" t="s">
        <v>7</v>
      </c>
      <c r="C39" s="46"/>
      <c r="D39" s="47">
        <v>610000000</v>
      </c>
      <c r="E39" s="46"/>
      <c r="F39" s="75">
        <v>610000000</v>
      </c>
      <c r="G39" s="76"/>
      <c r="H39" s="77">
        <v>0</v>
      </c>
      <c r="I39" s="64">
        <v>610000000</v>
      </c>
      <c r="J39" s="51">
        <f t="shared" si="17"/>
        <v>29</v>
      </c>
      <c r="K39" s="49" t="s">
        <v>30</v>
      </c>
      <c r="L39" s="47">
        <v>86788886</v>
      </c>
      <c r="M39" s="75">
        <v>85471486</v>
      </c>
      <c r="N39" s="47"/>
      <c r="O39" s="79">
        <v>0</v>
      </c>
      <c r="P39" s="75">
        <v>85471486</v>
      </c>
    </row>
    <row r="40" spans="1:16" ht="15" customHeight="1" x14ac:dyDescent="0.25">
      <c r="A40" s="51"/>
      <c r="B40" s="52"/>
      <c r="C40" s="46"/>
      <c r="D40" s="47"/>
      <c r="E40" s="46"/>
      <c r="F40" s="75"/>
      <c r="G40" s="76"/>
      <c r="H40" s="77"/>
      <c r="I40" s="64"/>
      <c r="J40" s="51"/>
      <c r="K40" s="49"/>
      <c r="L40" s="47"/>
      <c r="M40" s="75"/>
      <c r="N40" s="47"/>
      <c r="O40" s="79"/>
      <c r="P40" s="75"/>
    </row>
    <row r="41" spans="1:16" ht="15" customHeight="1" x14ac:dyDescent="0.25">
      <c r="A41" s="51">
        <f t="shared" ref="A41:A45" si="20">A39+1</f>
        <v>14</v>
      </c>
      <c r="B41" s="52" t="s">
        <v>8</v>
      </c>
      <c r="C41" s="46"/>
      <c r="D41" s="47">
        <v>1355000000</v>
      </c>
      <c r="E41" s="46"/>
      <c r="F41" s="75">
        <v>1332104574.0229754</v>
      </c>
      <c r="G41" s="76"/>
      <c r="H41" s="77">
        <v>3001769.4388284683</v>
      </c>
      <c r="I41" s="65">
        <v>1328077096.46</v>
      </c>
      <c r="J41" s="51">
        <f t="shared" si="17"/>
        <v>30</v>
      </c>
      <c r="K41" s="49" t="s">
        <v>30</v>
      </c>
      <c r="L41" s="47">
        <v>56998668</v>
      </c>
      <c r="M41" s="47">
        <v>0</v>
      </c>
      <c r="N41" s="47">
        <v>56000000</v>
      </c>
      <c r="O41" s="79">
        <v>0</v>
      </c>
      <c r="P41" s="47">
        <v>56000000</v>
      </c>
    </row>
    <row r="42" spans="1:16" ht="15" customHeight="1" x14ac:dyDescent="0.25">
      <c r="A42" s="51"/>
      <c r="B42" s="52"/>
      <c r="C42" s="46"/>
      <c r="D42" s="47"/>
      <c r="E42" s="46"/>
      <c r="F42" s="75"/>
      <c r="G42" s="76"/>
      <c r="H42" s="77"/>
      <c r="I42" s="65"/>
      <c r="J42" s="51"/>
      <c r="K42" s="49"/>
      <c r="L42" s="47"/>
      <c r="M42" s="47"/>
      <c r="N42" s="47"/>
      <c r="O42" s="79"/>
      <c r="P42" s="47"/>
    </row>
    <row r="43" spans="1:16" ht="15" customHeight="1" x14ac:dyDescent="0.25">
      <c r="A43" s="51">
        <f t="shared" si="20"/>
        <v>15</v>
      </c>
      <c r="B43" s="52" t="s">
        <v>82</v>
      </c>
      <c r="C43" s="46"/>
      <c r="D43" s="47">
        <v>535000000</v>
      </c>
      <c r="E43" s="46"/>
      <c r="F43" s="75">
        <v>535000000</v>
      </c>
      <c r="G43" s="76"/>
      <c r="H43" s="77">
        <v>0</v>
      </c>
      <c r="I43" s="64">
        <v>535000000</v>
      </c>
      <c r="J43" s="51">
        <f t="shared" si="17"/>
        <v>31</v>
      </c>
      <c r="K43" s="49" t="s">
        <v>30</v>
      </c>
      <c r="L43" s="74">
        <v>420000000</v>
      </c>
      <c r="M43" s="74">
        <v>0</v>
      </c>
      <c r="N43" s="74">
        <v>110000000</v>
      </c>
      <c r="O43" s="74">
        <v>0</v>
      </c>
      <c r="P43" s="74">
        <v>110000000</v>
      </c>
    </row>
    <row r="44" spans="1:16" ht="15" customHeight="1" x14ac:dyDescent="0.25">
      <c r="A44" s="51"/>
      <c r="B44" s="52"/>
      <c r="C44" s="46"/>
      <c r="D44" s="47"/>
      <c r="E44" s="46"/>
      <c r="F44" s="75"/>
      <c r="G44" s="76"/>
      <c r="H44" s="77"/>
      <c r="I44" s="64"/>
      <c r="J44" s="51"/>
      <c r="K44" s="49"/>
      <c r="L44" s="74"/>
      <c r="M44" s="74"/>
      <c r="N44" s="74"/>
      <c r="O44" s="74"/>
      <c r="P44" s="74"/>
    </row>
    <row r="45" spans="1:16" ht="15" customHeight="1" x14ac:dyDescent="0.25">
      <c r="A45" s="51">
        <f t="shared" si="20"/>
        <v>16</v>
      </c>
      <c r="B45" s="52" t="s">
        <v>9</v>
      </c>
      <c r="C45" s="46"/>
      <c r="D45" s="47">
        <v>735000000</v>
      </c>
      <c r="E45" s="46"/>
      <c r="F45" s="75">
        <v>179175783.10000002</v>
      </c>
      <c r="G45" s="75">
        <v>555824216.89999998</v>
      </c>
      <c r="H45" s="77">
        <v>0</v>
      </c>
      <c r="I45" s="64">
        <v>735000000</v>
      </c>
      <c r="J45" s="22"/>
    </row>
    <row r="46" spans="1:16" ht="15" customHeight="1" x14ac:dyDescent="0.25">
      <c r="A46" s="51"/>
      <c r="B46" s="52"/>
      <c r="C46" s="46"/>
      <c r="D46" s="47"/>
      <c r="E46" s="46"/>
      <c r="F46" s="75"/>
      <c r="G46" s="75"/>
      <c r="H46" s="77"/>
      <c r="I46" s="64"/>
      <c r="J46" s="22"/>
    </row>
    <row r="47" spans="1:16" ht="15" customHeight="1" x14ac:dyDescent="0.25">
      <c r="H47" s="29"/>
      <c r="J47" s="46"/>
    </row>
    <row r="48" spans="1:16" ht="15" customHeight="1" x14ac:dyDescent="0.25">
      <c r="A48" s="72" t="s">
        <v>52</v>
      </c>
      <c r="B48" s="72"/>
      <c r="C48" s="72"/>
      <c r="D48" s="72"/>
      <c r="E48" s="73">
        <f>SUM(I15:I46)</f>
        <v>10486764967.810677</v>
      </c>
      <c r="F48" s="73"/>
      <c r="G48" s="73"/>
      <c r="H48" s="73"/>
      <c r="I48" s="73"/>
      <c r="J48" s="46"/>
      <c r="K48" s="83" t="s">
        <v>53</v>
      </c>
      <c r="L48" s="83"/>
      <c r="M48" s="69">
        <f>SUM(P15:P47)</f>
        <v>9697393719.1406898</v>
      </c>
      <c r="N48" s="69"/>
      <c r="O48" s="69"/>
      <c r="P48" s="69"/>
    </row>
    <row r="49" spans="1:16" ht="15" customHeight="1" x14ac:dyDescent="0.25">
      <c r="A49" s="72"/>
      <c r="B49" s="72"/>
      <c r="C49" s="72"/>
      <c r="D49" s="72"/>
      <c r="E49" s="73"/>
      <c r="F49" s="73"/>
      <c r="G49" s="73"/>
      <c r="H49" s="73"/>
      <c r="I49" s="73"/>
      <c r="J49" s="46"/>
      <c r="K49" s="83"/>
      <c r="L49" s="83"/>
      <c r="M49" s="69"/>
      <c r="N49" s="69"/>
      <c r="O49" s="69"/>
      <c r="P49" s="69"/>
    </row>
    <row r="50" spans="1:16" ht="1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46"/>
    </row>
    <row r="51" spans="1:16" ht="15" customHeight="1" x14ac:dyDescent="0.25">
      <c r="A51" s="70" t="s">
        <v>54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84">
        <f>E48+M48</f>
        <v>20184158686.951366</v>
      </c>
      <c r="N51" s="84"/>
      <c r="O51" s="84"/>
      <c r="P51" s="84"/>
    </row>
    <row r="52" spans="1:16" ht="15" customHeight="1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84"/>
      <c r="N52" s="84"/>
      <c r="O52" s="84"/>
      <c r="P52" s="84"/>
    </row>
    <row r="54" spans="1:16" x14ac:dyDescent="0.25">
      <c r="A54" s="45" t="s">
        <v>153</v>
      </c>
    </row>
  </sheetData>
  <mergeCells count="258">
    <mergeCell ref="M41:M42"/>
    <mergeCell ref="N41:N42"/>
    <mergeCell ref="O41:O42"/>
    <mergeCell ref="P41:P42"/>
    <mergeCell ref="J39:J40"/>
    <mergeCell ref="J41:J42"/>
    <mergeCell ref="J47:J48"/>
    <mergeCell ref="J49:J50"/>
    <mergeCell ref="P27:P28"/>
    <mergeCell ref="P29:P30"/>
    <mergeCell ref="P31:P32"/>
    <mergeCell ref="P33:P34"/>
    <mergeCell ref="P35:P36"/>
    <mergeCell ref="M48:P49"/>
    <mergeCell ref="O31:O32"/>
    <mergeCell ref="O33:O34"/>
    <mergeCell ref="O35:O36"/>
    <mergeCell ref="N27:N28"/>
    <mergeCell ref="N29:N30"/>
    <mergeCell ref="N31:N32"/>
    <mergeCell ref="N33:N34"/>
    <mergeCell ref="N35:N36"/>
    <mergeCell ref="K35:K36"/>
    <mergeCell ref="L35:L36"/>
    <mergeCell ref="M33:M34"/>
    <mergeCell ref="L39:L40"/>
    <mergeCell ref="L33:L34"/>
    <mergeCell ref="M31:M32"/>
    <mergeCell ref="M39:M40"/>
    <mergeCell ref="N37:N38"/>
    <mergeCell ref="N39:N40"/>
    <mergeCell ref="O37:O38"/>
    <mergeCell ref="O39:O40"/>
    <mergeCell ref="P37:P38"/>
    <mergeCell ref="P39:P40"/>
    <mergeCell ref="M37:M38"/>
    <mergeCell ref="P15:P16"/>
    <mergeCell ref="P17:P18"/>
    <mergeCell ref="P19:P20"/>
    <mergeCell ref="P21:P22"/>
    <mergeCell ref="P23:P24"/>
    <mergeCell ref="P25:P26"/>
    <mergeCell ref="O25:O26"/>
    <mergeCell ref="O27:O28"/>
    <mergeCell ref="O29:O30"/>
    <mergeCell ref="O15:O16"/>
    <mergeCell ref="O17:O18"/>
    <mergeCell ref="O19:O20"/>
    <mergeCell ref="O21:O22"/>
    <mergeCell ref="O23:O24"/>
    <mergeCell ref="M27:M28"/>
    <mergeCell ref="M23:M24"/>
    <mergeCell ref="N25:N26"/>
    <mergeCell ref="N15:N16"/>
    <mergeCell ref="N17:N18"/>
    <mergeCell ref="N19:N20"/>
    <mergeCell ref="N21:N22"/>
    <mergeCell ref="K15:K16"/>
    <mergeCell ref="L15:L16"/>
    <mergeCell ref="M15:M16"/>
    <mergeCell ref="M21:M22"/>
    <mergeCell ref="M17:M18"/>
    <mergeCell ref="I17:I18"/>
    <mergeCell ref="L25:L26"/>
    <mergeCell ref="M25:M26"/>
    <mergeCell ref="K25:K26"/>
    <mergeCell ref="J17:J18"/>
    <mergeCell ref="K17:K18"/>
    <mergeCell ref="L17:L18"/>
    <mergeCell ref="I23:I24"/>
    <mergeCell ref="J23:J24"/>
    <mergeCell ref="K23:K24"/>
    <mergeCell ref="L23:L24"/>
    <mergeCell ref="N23:N24"/>
    <mergeCell ref="H19:H20"/>
    <mergeCell ref="H21:H22"/>
    <mergeCell ref="H23:H24"/>
    <mergeCell ref="H25:H26"/>
    <mergeCell ref="H27:H28"/>
    <mergeCell ref="H29:H30"/>
    <mergeCell ref="H31:H32"/>
    <mergeCell ref="K21:K22"/>
    <mergeCell ref="L21:L22"/>
    <mergeCell ref="K29:K30"/>
    <mergeCell ref="L29:L30"/>
    <mergeCell ref="M19:M20"/>
    <mergeCell ref="K19:K20"/>
    <mergeCell ref="F23:F24"/>
    <mergeCell ref="F25:F26"/>
    <mergeCell ref="F27:F28"/>
    <mergeCell ref="G31:G32"/>
    <mergeCell ref="G33:G34"/>
    <mergeCell ref="G35:G36"/>
    <mergeCell ref="G37:G38"/>
    <mergeCell ref="G39:G40"/>
    <mergeCell ref="G17:G18"/>
    <mergeCell ref="G19:G20"/>
    <mergeCell ref="G21:G22"/>
    <mergeCell ref="G23:G24"/>
    <mergeCell ref="G25:G26"/>
    <mergeCell ref="G27:G28"/>
    <mergeCell ref="F35:F36"/>
    <mergeCell ref="F37:F38"/>
    <mergeCell ref="F39:F40"/>
    <mergeCell ref="A48:D49"/>
    <mergeCell ref="E48:I49"/>
    <mergeCell ref="K48:L49"/>
    <mergeCell ref="A51:L52"/>
    <mergeCell ref="M51:P52"/>
    <mergeCell ref="A41:A42"/>
    <mergeCell ref="B41:B42"/>
    <mergeCell ref="C41:C42"/>
    <mergeCell ref="D41:D42"/>
    <mergeCell ref="E41:E42"/>
    <mergeCell ref="I41:I42"/>
    <mergeCell ref="F41:F42"/>
    <mergeCell ref="G41:G42"/>
    <mergeCell ref="H41:H42"/>
    <mergeCell ref="A43:A44"/>
    <mergeCell ref="A45:A46"/>
    <mergeCell ref="B43:B44"/>
    <mergeCell ref="B45:B46"/>
    <mergeCell ref="C43:C44"/>
    <mergeCell ref="D43:D44"/>
    <mergeCell ref="D45:D46"/>
    <mergeCell ref="E43:E44"/>
    <mergeCell ref="E45:E46"/>
    <mergeCell ref="F43:F44"/>
    <mergeCell ref="A39:A40"/>
    <mergeCell ref="B39:B40"/>
    <mergeCell ref="C39:C40"/>
    <mergeCell ref="D39:D40"/>
    <mergeCell ref="E39:E40"/>
    <mergeCell ref="I39:I40"/>
    <mergeCell ref="H39:H40"/>
    <mergeCell ref="M35:M36"/>
    <mergeCell ref="A37:A38"/>
    <mergeCell ref="B37:B38"/>
    <mergeCell ref="C37:C38"/>
    <mergeCell ref="D37:D38"/>
    <mergeCell ref="E37:E38"/>
    <mergeCell ref="I37:I38"/>
    <mergeCell ref="J37:J38"/>
    <mergeCell ref="I35:I36"/>
    <mergeCell ref="J35:J36"/>
    <mergeCell ref="K37:K38"/>
    <mergeCell ref="L37:L38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I33:I34"/>
    <mergeCell ref="J33:J34"/>
    <mergeCell ref="M29:M30"/>
    <mergeCell ref="A31:A32"/>
    <mergeCell ref="B31:B32"/>
    <mergeCell ref="C31:C32"/>
    <mergeCell ref="D31:D32"/>
    <mergeCell ref="E31:E32"/>
    <mergeCell ref="I31:I32"/>
    <mergeCell ref="J31:J32"/>
    <mergeCell ref="K33:K34"/>
    <mergeCell ref="I29:I30"/>
    <mergeCell ref="J29:J30"/>
    <mergeCell ref="K31:K32"/>
    <mergeCell ref="L31:L32"/>
    <mergeCell ref="A29:A30"/>
    <mergeCell ref="B29:B30"/>
    <mergeCell ref="C29:C30"/>
    <mergeCell ref="D29:D30"/>
    <mergeCell ref="E27:E28"/>
    <mergeCell ref="I27:I28"/>
    <mergeCell ref="J27:J28"/>
    <mergeCell ref="A25:A26"/>
    <mergeCell ref="B25:B26"/>
    <mergeCell ref="C25:C26"/>
    <mergeCell ref="D25:D26"/>
    <mergeCell ref="E25:E26"/>
    <mergeCell ref="I25:I26"/>
    <mergeCell ref="J25:J26"/>
    <mergeCell ref="D21:D22"/>
    <mergeCell ref="E21:E22"/>
    <mergeCell ref="I21:I22"/>
    <mergeCell ref="J21:J22"/>
    <mergeCell ref="A19:A20"/>
    <mergeCell ref="B19:B20"/>
    <mergeCell ref="C19:C20"/>
    <mergeCell ref="D19:D20"/>
    <mergeCell ref="E19:E20"/>
    <mergeCell ref="I19:I20"/>
    <mergeCell ref="J19:J20"/>
    <mergeCell ref="F19:F20"/>
    <mergeCell ref="F21:F22"/>
    <mergeCell ref="J11:J14"/>
    <mergeCell ref="A15:A16"/>
    <mergeCell ref="B15:B16"/>
    <mergeCell ref="C15:C16"/>
    <mergeCell ref="D15:D16"/>
    <mergeCell ref="E15:E16"/>
    <mergeCell ref="I15:I16"/>
    <mergeCell ref="J15:J16"/>
    <mergeCell ref="F15:F16"/>
    <mergeCell ref="G15:G16"/>
    <mergeCell ref="H15:H16"/>
    <mergeCell ref="H33:H34"/>
    <mergeCell ref="H35:H36"/>
    <mergeCell ref="H37:H38"/>
    <mergeCell ref="L41:L42"/>
    <mergeCell ref="A17:A18"/>
    <mergeCell ref="B17:B18"/>
    <mergeCell ref="C17:C18"/>
    <mergeCell ref="D17:D18"/>
    <mergeCell ref="E17:E18"/>
    <mergeCell ref="F17:F18"/>
    <mergeCell ref="H17:H18"/>
    <mergeCell ref="A23:A24"/>
    <mergeCell ref="B23:B24"/>
    <mergeCell ref="C23:C24"/>
    <mergeCell ref="D23:D24"/>
    <mergeCell ref="E23:E24"/>
    <mergeCell ref="L19:L20"/>
    <mergeCell ref="A27:A28"/>
    <mergeCell ref="B27:B28"/>
    <mergeCell ref="C27:C28"/>
    <mergeCell ref="D27:D28"/>
    <mergeCell ref="A21:A22"/>
    <mergeCell ref="B21:B22"/>
    <mergeCell ref="C21:C22"/>
    <mergeCell ref="J43:J44"/>
    <mergeCell ref="K43:K44"/>
    <mergeCell ref="L43:L44"/>
    <mergeCell ref="M43:M44"/>
    <mergeCell ref="N43:N44"/>
    <mergeCell ref="O43:O44"/>
    <mergeCell ref="P43:P44"/>
    <mergeCell ref="C45:C46"/>
    <mergeCell ref="K27:K28"/>
    <mergeCell ref="L27:L28"/>
    <mergeCell ref="F45:F46"/>
    <mergeCell ref="G43:G44"/>
    <mergeCell ref="G45:G46"/>
    <mergeCell ref="H43:H44"/>
    <mergeCell ref="H45:H46"/>
    <mergeCell ref="I43:I44"/>
    <mergeCell ref="I45:I46"/>
    <mergeCell ref="K39:K40"/>
    <mergeCell ref="K41:K42"/>
    <mergeCell ref="E29:E30"/>
    <mergeCell ref="F29:F30"/>
    <mergeCell ref="G29:G30"/>
    <mergeCell ref="F31:F32"/>
    <mergeCell ref="F33:F34"/>
  </mergeCells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2"/>
  <sheetViews>
    <sheetView topLeftCell="A10" workbookViewId="0">
      <selection activeCell="L15" sqref="L15:L16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20.7109375" customWidth="1"/>
    <col min="5" max="5" width="1.42578125" customWidth="1"/>
    <col min="6" max="6" width="21.85546875" customWidth="1"/>
    <col min="7" max="7" width="3.140625" customWidth="1"/>
    <col min="8" max="8" width="22.140625" customWidth="1"/>
    <col min="9" max="9" width="3" customWidth="1"/>
    <col min="10" max="10" width="20.85546875" customWidth="1"/>
    <col min="11" max="11" width="1.7109375" customWidth="1"/>
    <col min="12" max="12" width="20.85546875" customWidth="1"/>
  </cols>
  <sheetData>
    <row r="11" spans="1:13" x14ac:dyDescent="0.25">
      <c r="A11" s="1"/>
      <c r="B11" s="2" t="s">
        <v>1</v>
      </c>
      <c r="C11" s="2"/>
      <c r="D11" s="2" t="s">
        <v>0</v>
      </c>
      <c r="E11" s="2"/>
      <c r="F11" s="2" t="s">
        <v>56</v>
      </c>
      <c r="G11" s="62"/>
      <c r="H11" s="2" t="s">
        <v>1</v>
      </c>
      <c r="I11" s="2"/>
      <c r="J11" s="2" t="s">
        <v>0</v>
      </c>
      <c r="K11" s="2"/>
      <c r="L11" s="2" t="s">
        <v>56</v>
      </c>
      <c r="M11" s="4"/>
    </row>
    <row r="12" spans="1:13" x14ac:dyDescent="0.25">
      <c r="A12" s="1"/>
      <c r="B12" s="3"/>
      <c r="C12" s="3"/>
      <c r="D12" s="3"/>
      <c r="E12" s="3"/>
      <c r="F12" s="3"/>
      <c r="G12" s="62"/>
      <c r="H12" s="3"/>
      <c r="I12" s="3"/>
      <c r="J12" s="3"/>
      <c r="K12" s="3"/>
      <c r="L12" s="3"/>
      <c r="M12" s="5"/>
    </row>
    <row r="13" spans="1:13" ht="18" x14ac:dyDescent="0.25">
      <c r="A13" s="6"/>
      <c r="B13" s="6"/>
      <c r="C13" s="6"/>
      <c r="D13" s="7" t="s">
        <v>4</v>
      </c>
      <c r="E13" s="6"/>
      <c r="F13" s="6"/>
      <c r="G13" s="62"/>
      <c r="H13" s="6"/>
      <c r="I13" s="6"/>
      <c r="J13" s="7" t="s">
        <v>5</v>
      </c>
      <c r="K13" s="6"/>
      <c r="L13" s="6"/>
      <c r="M13" s="8"/>
    </row>
    <row r="14" spans="1:13" x14ac:dyDescent="0.25">
      <c r="A14" s="6"/>
      <c r="B14" s="9"/>
      <c r="C14" s="9"/>
      <c r="D14" s="9"/>
      <c r="E14" s="9"/>
      <c r="F14" s="9"/>
      <c r="G14" s="63"/>
      <c r="H14" s="9"/>
      <c r="I14" s="9"/>
      <c r="J14" s="9"/>
      <c r="K14" s="9"/>
      <c r="L14" s="9"/>
      <c r="M14" s="8"/>
    </row>
    <row r="15" spans="1:13" ht="15.75" customHeight="1" x14ac:dyDescent="0.25">
      <c r="A15" s="51">
        <v>1</v>
      </c>
      <c r="B15" s="53" t="s">
        <v>6</v>
      </c>
      <c r="C15" s="56"/>
      <c r="D15" s="93">
        <v>665000000</v>
      </c>
      <c r="E15" s="67"/>
      <c r="F15" s="94">
        <v>6548648.3399999999</v>
      </c>
      <c r="G15" s="51">
        <v>17</v>
      </c>
      <c r="H15" s="53" t="s">
        <v>30</v>
      </c>
      <c r="I15" s="56"/>
      <c r="J15" s="93">
        <v>389179937</v>
      </c>
      <c r="K15" s="56"/>
      <c r="L15" s="94">
        <v>3949251.6700000004</v>
      </c>
    </row>
    <row r="16" spans="1:13" ht="15.75" customHeight="1" x14ac:dyDescent="0.25">
      <c r="A16" s="51"/>
      <c r="B16" s="54"/>
      <c r="C16" s="46"/>
      <c r="D16" s="96"/>
      <c r="E16" s="66"/>
      <c r="F16" s="95"/>
      <c r="G16" s="51"/>
      <c r="H16" s="54"/>
      <c r="I16" s="46"/>
      <c r="J16" s="88"/>
      <c r="K16" s="46"/>
      <c r="L16" s="95"/>
    </row>
    <row r="17" spans="1:12" ht="15.75" customHeight="1" x14ac:dyDescent="0.25">
      <c r="A17" s="51">
        <f>A15+1</f>
        <v>2</v>
      </c>
      <c r="B17" s="49" t="s">
        <v>7</v>
      </c>
      <c r="C17" s="46"/>
      <c r="D17" s="88">
        <v>632300000</v>
      </c>
      <c r="E17" s="66"/>
      <c r="F17" s="89">
        <v>7326449.4500000002</v>
      </c>
      <c r="G17" s="51">
        <f>G15+1</f>
        <v>18</v>
      </c>
      <c r="H17" s="49" t="s">
        <v>30</v>
      </c>
      <c r="I17" s="46"/>
      <c r="J17" s="88">
        <v>500000000</v>
      </c>
      <c r="K17" s="46"/>
      <c r="L17" s="89">
        <v>2320220.34</v>
      </c>
    </row>
    <row r="18" spans="1:12" ht="15.75" customHeight="1" x14ac:dyDescent="0.25">
      <c r="A18" s="51"/>
      <c r="B18" s="49"/>
      <c r="C18" s="46"/>
      <c r="D18" s="88"/>
      <c r="E18" s="66"/>
      <c r="F18" s="89"/>
      <c r="G18" s="51"/>
      <c r="H18" s="49"/>
      <c r="I18" s="46"/>
      <c r="J18" s="88"/>
      <c r="K18" s="46"/>
      <c r="L18" s="89"/>
    </row>
    <row r="19" spans="1:12" ht="15.75" customHeight="1" x14ac:dyDescent="0.25">
      <c r="A19" s="51">
        <f t="shared" ref="A19" si="0">A17+1</f>
        <v>3</v>
      </c>
      <c r="B19" s="49" t="s">
        <v>8</v>
      </c>
      <c r="C19" s="46"/>
      <c r="D19" s="88">
        <v>409057943.31999999</v>
      </c>
      <c r="E19" s="66"/>
      <c r="F19" s="89">
        <v>4062794.5</v>
      </c>
      <c r="G19" s="51">
        <f t="shared" ref="G19" si="1">G17+1</f>
        <v>19</v>
      </c>
      <c r="H19" s="49" t="s">
        <v>30</v>
      </c>
      <c r="I19" s="46"/>
      <c r="J19" s="88">
        <v>1750000000</v>
      </c>
      <c r="K19" s="46"/>
      <c r="L19" s="89">
        <v>22141401.330000002</v>
      </c>
    </row>
    <row r="20" spans="1:12" ht="15.75" customHeight="1" x14ac:dyDescent="0.25">
      <c r="A20" s="51"/>
      <c r="B20" s="49"/>
      <c r="C20" s="46"/>
      <c r="D20" s="88"/>
      <c r="E20" s="66"/>
      <c r="F20" s="89"/>
      <c r="G20" s="51"/>
      <c r="H20" s="49"/>
      <c r="I20" s="46"/>
      <c r="J20" s="88"/>
      <c r="K20" s="46"/>
      <c r="L20" s="89"/>
    </row>
    <row r="21" spans="1:12" ht="15.75" customHeight="1" x14ac:dyDescent="0.25">
      <c r="A21" s="51">
        <f t="shared" ref="A21" si="2">A19+1</f>
        <v>4</v>
      </c>
      <c r="B21" s="49" t="s">
        <v>7</v>
      </c>
      <c r="C21" s="46"/>
      <c r="D21" s="88">
        <v>374700000</v>
      </c>
      <c r="E21" s="66"/>
      <c r="F21" s="89">
        <v>4153424.49</v>
      </c>
      <c r="G21" s="51">
        <f t="shared" ref="G21" si="3">G19+1</f>
        <v>20</v>
      </c>
      <c r="H21" s="49" t="s">
        <v>30</v>
      </c>
      <c r="I21" s="46"/>
      <c r="J21" s="88">
        <v>1920000000</v>
      </c>
      <c r="K21" s="46"/>
      <c r="L21" s="89">
        <v>23036348</v>
      </c>
    </row>
    <row r="22" spans="1:12" ht="15.75" customHeight="1" x14ac:dyDescent="0.25">
      <c r="A22" s="51"/>
      <c r="B22" s="49"/>
      <c r="C22" s="46"/>
      <c r="D22" s="88"/>
      <c r="E22" s="66"/>
      <c r="F22" s="89"/>
      <c r="G22" s="51"/>
      <c r="H22" s="49"/>
      <c r="I22" s="46"/>
      <c r="J22" s="88"/>
      <c r="K22" s="46"/>
      <c r="L22" s="89"/>
    </row>
    <row r="23" spans="1:12" ht="15.75" customHeight="1" x14ac:dyDescent="0.25">
      <c r="A23" s="51">
        <f t="shared" ref="A23" si="4">A21+1</f>
        <v>5</v>
      </c>
      <c r="B23" s="49" t="s">
        <v>7</v>
      </c>
      <c r="C23" s="46"/>
      <c r="D23" s="88">
        <v>153170629</v>
      </c>
      <c r="E23" s="66"/>
      <c r="F23" s="89">
        <v>2354547.25</v>
      </c>
      <c r="G23" s="51">
        <f t="shared" ref="G23" si="5">G21+1</f>
        <v>21</v>
      </c>
      <c r="H23" s="49" t="s">
        <v>30</v>
      </c>
      <c r="I23" s="46"/>
      <c r="J23" s="88">
        <v>1444885373.0799999</v>
      </c>
      <c r="K23" s="46"/>
      <c r="L23" s="89">
        <v>20424178.02</v>
      </c>
    </row>
    <row r="24" spans="1:12" ht="15.75" customHeight="1" x14ac:dyDescent="0.25">
      <c r="A24" s="51"/>
      <c r="B24" s="49"/>
      <c r="C24" s="46"/>
      <c r="D24" s="88"/>
      <c r="E24" s="66"/>
      <c r="F24" s="89"/>
      <c r="G24" s="51"/>
      <c r="H24" s="49"/>
      <c r="I24" s="46"/>
      <c r="J24" s="88"/>
      <c r="K24" s="46"/>
      <c r="L24" s="89"/>
    </row>
    <row r="25" spans="1:12" ht="15.75" customHeight="1" x14ac:dyDescent="0.25">
      <c r="A25" s="51">
        <f t="shared" ref="A25" si="6">A23+1</f>
        <v>6</v>
      </c>
      <c r="B25" s="49" t="s">
        <v>9</v>
      </c>
      <c r="C25" s="46"/>
      <c r="D25" s="88">
        <v>2191682494.4400001</v>
      </c>
      <c r="E25" s="66"/>
      <c r="F25" s="89">
        <v>34091852.219999999</v>
      </c>
      <c r="G25" s="51">
        <f t="shared" ref="G25" si="7">G23+1</f>
        <v>22</v>
      </c>
      <c r="H25" s="49" t="s">
        <v>30</v>
      </c>
      <c r="I25" s="46"/>
      <c r="J25" s="88">
        <v>1928217853.28</v>
      </c>
      <c r="K25" s="46"/>
      <c r="L25" s="89">
        <v>28387171.25</v>
      </c>
    </row>
    <row r="26" spans="1:12" ht="15.75" customHeight="1" x14ac:dyDescent="0.25">
      <c r="A26" s="51"/>
      <c r="B26" s="49"/>
      <c r="C26" s="46"/>
      <c r="D26" s="88"/>
      <c r="E26" s="66"/>
      <c r="F26" s="89"/>
      <c r="G26" s="51"/>
      <c r="H26" s="49"/>
      <c r="I26" s="46"/>
      <c r="J26" s="88"/>
      <c r="K26" s="46"/>
      <c r="L26" s="89"/>
    </row>
    <row r="27" spans="1:12" ht="15.75" customHeight="1" x14ac:dyDescent="0.25">
      <c r="A27" s="51">
        <f t="shared" ref="A27" si="8">A25+1</f>
        <v>7</v>
      </c>
      <c r="B27" s="49" t="s">
        <v>7</v>
      </c>
      <c r="C27" s="46"/>
      <c r="D27" s="88">
        <v>249553564</v>
      </c>
      <c r="E27" s="66"/>
      <c r="F27" s="89">
        <v>3589416.27</v>
      </c>
      <c r="G27" s="51">
        <f t="shared" ref="G27" si="9">G25+1</f>
        <v>23</v>
      </c>
      <c r="H27" s="49" t="s">
        <v>30</v>
      </c>
      <c r="I27" s="46"/>
      <c r="J27" s="88">
        <v>1000000000</v>
      </c>
      <c r="K27" s="46"/>
      <c r="L27" s="89">
        <v>12021522.5</v>
      </c>
    </row>
    <row r="28" spans="1:12" ht="15.75" customHeight="1" x14ac:dyDescent="0.25">
      <c r="A28" s="51"/>
      <c r="B28" s="49"/>
      <c r="C28" s="46"/>
      <c r="D28" s="88"/>
      <c r="E28" s="66"/>
      <c r="F28" s="89"/>
      <c r="G28" s="51"/>
      <c r="H28" s="49"/>
      <c r="I28" s="46"/>
      <c r="J28" s="88"/>
      <c r="K28" s="46"/>
      <c r="L28" s="89"/>
    </row>
    <row r="29" spans="1:12" ht="15.75" customHeight="1" x14ac:dyDescent="0.25">
      <c r="A29" s="51">
        <f t="shared" ref="A29" si="10">A27+1</f>
        <v>8</v>
      </c>
      <c r="B29" s="49" t="s">
        <v>9</v>
      </c>
      <c r="C29" s="46"/>
      <c r="D29" s="92">
        <v>490326868.06999999</v>
      </c>
      <c r="E29" s="66"/>
      <c r="F29" s="89">
        <v>7397718.4800000004</v>
      </c>
      <c r="G29" s="51">
        <f t="shared" ref="G29" si="11">G27+1</f>
        <v>24</v>
      </c>
      <c r="H29" s="49" t="s">
        <v>30</v>
      </c>
      <c r="I29" s="46"/>
      <c r="J29" s="88">
        <v>1000000000</v>
      </c>
      <c r="K29" s="46"/>
      <c r="L29" s="89">
        <v>19309157.390000001</v>
      </c>
    </row>
    <row r="30" spans="1:12" ht="15.75" customHeight="1" x14ac:dyDescent="0.25">
      <c r="A30" s="51"/>
      <c r="B30" s="49"/>
      <c r="C30" s="46"/>
      <c r="D30" s="92"/>
      <c r="E30" s="66"/>
      <c r="F30" s="89"/>
      <c r="G30" s="51"/>
      <c r="H30" s="49"/>
      <c r="I30" s="46"/>
      <c r="J30" s="88"/>
      <c r="K30" s="46"/>
      <c r="L30" s="89"/>
    </row>
    <row r="31" spans="1:12" ht="15" customHeight="1" x14ac:dyDescent="0.25">
      <c r="A31" s="51">
        <f t="shared" ref="A31" si="12">A29+1</f>
        <v>9</v>
      </c>
      <c r="B31" s="52" t="s">
        <v>7</v>
      </c>
      <c r="C31" s="46"/>
      <c r="D31" s="91">
        <v>949001040.55999994</v>
      </c>
      <c r="E31" s="66"/>
      <c r="F31" s="89">
        <v>14586613.91</v>
      </c>
      <c r="G31" s="51">
        <f t="shared" ref="G31" si="13">G29+1</f>
        <v>25</v>
      </c>
      <c r="H31" s="49" t="s">
        <v>30</v>
      </c>
      <c r="I31" s="46"/>
      <c r="J31" s="92">
        <v>300000000</v>
      </c>
      <c r="K31" s="46"/>
      <c r="L31" s="89">
        <v>6271416.6699999999</v>
      </c>
    </row>
    <row r="32" spans="1:12" ht="15" customHeight="1" x14ac:dyDescent="0.25">
      <c r="A32" s="51"/>
      <c r="B32" s="52"/>
      <c r="C32" s="46"/>
      <c r="D32" s="91"/>
      <c r="E32" s="66"/>
      <c r="F32" s="89"/>
      <c r="G32" s="51"/>
      <c r="H32" s="49"/>
      <c r="I32" s="46"/>
      <c r="J32" s="92"/>
      <c r="K32" s="46"/>
      <c r="L32" s="89"/>
    </row>
    <row r="33" spans="1:12" ht="15.75" customHeight="1" x14ac:dyDescent="0.25">
      <c r="A33" s="51">
        <f t="shared" ref="A33" si="14">A31+1</f>
        <v>10</v>
      </c>
      <c r="B33" s="52" t="s">
        <v>10</v>
      </c>
      <c r="C33" s="46"/>
      <c r="D33" s="88">
        <v>100000000</v>
      </c>
      <c r="E33" s="66"/>
      <c r="F33" s="89">
        <v>689939.66999999993</v>
      </c>
      <c r="G33" s="51">
        <f t="shared" ref="G33" si="15">G31+1</f>
        <v>26</v>
      </c>
      <c r="H33" s="49" t="s">
        <v>30</v>
      </c>
      <c r="I33" s="46"/>
      <c r="J33" s="91">
        <v>299888355</v>
      </c>
      <c r="K33" s="46"/>
      <c r="L33" s="89">
        <v>6191307.6799999997</v>
      </c>
    </row>
    <row r="34" spans="1:12" ht="15.75" customHeight="1" x14ac:dyDescent="0.25">
      <c r="A34" s="51"/>
      <c r="B34" s="52"/>
      <c r="C34" s="46"/>
      <c r="D34" s="88"/>
      <c r="E34" s="66"/>
      <c r="F34" s="89"/>
      <c r="G34" s="51"/>
      <c r="H34" s="49"/>
      <c r="I34" s="46"/>
      <c r="J34" s="91"/>
      <c r="K34" s="46"/>
      <c r="L34" s="89"/>
    </row>
    <row r="35" spans="1:12" ht="15" customHeight="1" x14ac:dyDescent="0.25">
      <c r="A35" s="51">
        <f t="shared" ref="A35" si="16">A33+1</f>
        <v>11</v>
      </c>
      <c r="B35" s="52" t="s">
        <v>11</v>
      </c>
      <c r="C35" s="46"/>
      <c r="D35" s="88">
        <v>500000000</v>
      </c>
      <c r="E35" s="66"/>
      <c r="F35" s="89">
        <v>8034557.3900000006</v>
      </c>
      <c r="G35" s="51">
        <f t="shared" ref="G35:G43" si="17">G33+1</f>
        <v>27</v>
      </c>
      <c r="H35" s="49" t="s">
        <v>30</v>
      </c>
      <c r="I35" s="46"/>
      <c r="J35" s="88">
        <v>223786059</v>
      </c>
      <c r="K35" s="46"/>
      <c r="L35" s="89">
        <v>4266073.09</v>
      </c>
    </row>
    <row r="36" spans="1:12" ht="15" customHeight="1" x14ac:dyDescent="0.25">
      <c r="A36" s="51"/>
      <c r="B36" s="52"/>
      <c r="C36" s="46"/>
      <c r="D36" s="88"/>
      <c r="E36" s="66"/>
      <c r="F36" s="89"/>
      <c r="G36" s="51"/>
      <c r="H36" s="49"/>
      <c r="I36" s="46"/>
      <c r="J36" s="88"/>
      <c r="K36" s="46"/>
      <c r="L36" s="89"/>
    </row>
    <row r="37" spans="1:12" ht="15" customHeight="1" x14ac:dyDescent="0.25">
      <c r="A37" s="51">
        <f t="shared" ref="A37" si="18">A35+1</f>
        <v>12</v>
      </c>
      <c r="B37" s="52" t="s">
        <v>7</v>
      </c>
      <c r="C37" s="46"/>
      <c r="D37" s="88">
        <v>1400000000</v>
      </c>
      <c r="E37" s="66"/>
      <c r="F37" s="89">
        <v>22423455.759999998</v>
      </c>
      <c r="G37" s="51">
        <f t="shared" si="17"/>
        <v>28</v>
      </c>
      <c r="H37" s="49" t="s">
        <v>30</v>
      </c>
      <c r="I37" s="46"/>
      <c r="J37" s="88">
        <v>500379494</v>
      </c>
      <c r="K37" s="46"/>
      <c r="L37" s="89">
        <v>10262225.390000001</v>
      </c>
    </row>
    <row r="38" spans="1:12" ht="15" customHeight="1" x14ac:dyDescent="0.25">
      <c r="A38" s="51"/>
      <c r="B38" s="52"/>
      <c r="C38" s="46"/>
      <c r="D38" s="88"/>
      <c r="E38" s="66"/>
      <c r="F38" s="89"/>
      <c r="G38" s="51"/>
      <c r="H38" s="49"/>
      <c r="I38" s="46"/>
      <c r="J38" s="88"/>
      <c r="K38" s="46"/>
      <c r="L38" s="89"/>
    </row>
    <row r="39" spans="1:12" ht="15" customHeight="1" x14ac:dyDescent="0.25">
      <c r="A39" s="51">
        <f t="shared" ref="A39" si="19">A37+1</f>
        <v>13</v>
      </c>
      <c r="B39" s="52" t="s">
        <v>7</v>
      </c>
      <c r="C39" s="46"/>
      <c r="D39" s="88">
        <v>610000000</v>
      </c>
      <c r="E39" s="66"/>
      <c r="F39" s="89">
        <v>9497749.129999999</v>
      </c>
      <c r="G39" s="51">
        <f t="shared" si="17"/>
        <v>29</v>
      </c>
      <c r="H39" s="49" t="s">
        <v>30</v>
      </c>
      <c r="I39" s="46"/>
      <c r="J39" s="88">
        <v>86788886</v>
      </c>
      <c r="K39" s="46"/>
      <c r="L39" s="89">
        <v>1858055.12</v>
      </c>
    </row>
    <row r="40" spans="1:12" ht="15" customHeight="1" x14ac:dyDescent="0.25">
      <c r="A40" s="51"/>
      <c r="B40" s="52"/>
      <c r="C40" s="46"/>
      <c r="D40" s="88"/>
      <c r="E40" s="66"/>
      <c r="F40" s="89"/>
      <c r="G40" s="51"/>
      <c r="H40" s="49"/>
      <c r="I40" s="46"/>
      <c r="J40" s="88"/>
      <c r="K40" s="46"/>
      <c r="L40" s="89"/>
    </row>
    <row r="41" spans="1:12" ht="15" customHeight="1" x14ac:dyDescent="0.25">
      <c r="A41" s="51">
        <f t="shared" ref="A41:A45" si="20">A39+1</f>
        <v>14</v>
      </c>
      <c r="B41" s="52" t="s">
        <v>8</v>
      </c>
      <c r="C41" s="46"/>
      <c r="D41" s="88">
        <v>1355000000</v>
      </c>
      <c r="E41" s="66"/>
      <c r="F41" s="89">
        <v>20189326.02</v>
      </c>
      <c r="G41" s="51">
        <f t="shared" si="17"/>
        <v>30</v>
      </c>
      <c r="H41" s="49" t="s">
        <v>30</v>
      </c>
      <c r="I41" s="46"/>
      <c r="J41" s="88">
        <v>56998668</v>
      </c>
      <c r="K41" s="46"/>
      <c r="L41" s="89">
        <v>410200</v>
      </c>
    </row>
    <row r="42" spans="1:12" ht="15" customHeight="1" x14ac:dyDescent="0.25">
      <c r="A42" s="51"/>
      <c r="B42" s="52"/>
      <c r="C42" s="46"/>
      <c r="D42" s="88"/>
      <c r="E42" s="66"/>
      <c r="F42" s="89"/>
      <c r="G42" s="51"/>
      <c r="H42" s="49"/>
      <c r="I42" s="46"/>
      <c r="J42" s="88"/>
      <c r="K42" s="46"/>
      <c r="L42" s="89"/>
    </row>
    <row r="43" spans="1:12" ht="15" customHeight="1" x14ac:dyDescent="0.25">
      <c r="A43" s="51">
        <f t="shared" si="20"/>
        <v>15</v>
      </c>
      <c r="B43" s="52" t="s">
        <v>82</v>
      </c>
      <c r="C43" s="46"/>
      <c r="D43" s="88">
        <v>535000000</v>
      </c>
      <c r="E43" s="66"/>
      <c r="F43" s="89">
        <v>8419736.379999999</v>
      </c>
      <c r="G43" s="51">
        <f t="shared" si="17"/>
        <v>31</v>
      </c>
      <c r="H43" s="49" t="s">
        <v>30</v>
      </c>
      <c r="I43" s="46"/>
      <c r="J43" s="74">
        <v>420000000</v>
      </c>
      <c r="K43" s="46"/>
      <c r="L43" s="90">
        <v>0</v>
      </c>
    </row>
    <row r="44" spans="1:12" ht="15" customHeight="1" x14ac:dyDescent="0.25">
      <c r="A44" s="51"/>
      <c r="B44" s="52"/>
      <c r="C44" s="46"/>
      <c r="D44" s="88"/>
      <c r="E44" s="66"/>
      <c r="F44" s="89"/>
      <c r="G44" s="51"/>
      <c r="H44" s="49"/>
      <c r="I44" s="46"/>
      <c r="J44" s="74"/>
      <c r="K44" s="46"/>
      <c r="L44" s="90"/>
    </row>
    <row r="45" spans="1:12" ht="15" customHeight="1" x14ac:dyDescent="0.25">
      <c r="A45" s="51">
        <f t="shared" si="20"/>
        <v>16</v>
      </c>
      <c r="B45" s="52" t="s">
        <v>9</v>
      </c>
      <c r="C45" s="46"/>
      <c r="D45" s="88">
        <v>735000000</v>
      </c>
      <c r="E45" s="66"/>
      <c r="F45" s="89">
        <v>7743779.2800000003</v>
      </c>
      <c r="L45" s="29"/>
    </row>
    <row r="46" spans="1:12" ht="15" customHeight="1" x14ac:dyDescent="0.25">
      <c r="A46" s="51"/>
      <c r="B46" s="52"/>
      <c r="C46" s="46"/>
      <c r="D46" s="88"/>
      <c r="E46" s="66"/>
      <c r="F46" s="89"/>
      <c r="L46" s="29"/>
    </row>
    <row r="47" spans="1:12" ht="15" customHeight="1" x14ac:dyDescent="0.25">
      <c r="F47" s="29"/>
      <c r="L47" s="29"/>
    </row>
    <row r="48" spans="1:12" ht="15" customHeight="1" x14ac:dyDescent="0.25">
      <c r="A48" s="72" t="s">
        <v>52</v>
      </c>
      <c r="B48" s="72"/>
      <c r="C48" s="72"/>
      <c r="D48" s="72"/>
      <c r="E48" s="73">
        <f>SUM(F15:F46)</f>
        <v>161110008.53999999</v>
      </c>
      <c r="F48" s="73"/>
      <c r="H48" s="72" t="s">
        <v>53</v>
      </c>
      <c r="I48" s="72"/>
      <c r="J48" s="72"/>
      <c r="K48" s="69">
        <f>SUM(L15:L47)</f>
        <v>160848528.44999999</v>
      </c>
      <c r="L48" s="69"/>
    </row>
    <row r="49" spans="1:12" ht="15" customHeight="1" x14ac:dyDescent="0.25">
      <c r="A49" s="72"/>
      <c r="B49" s="72"/>
      <c r="C49" s="72"/>
      <c r="D49" s="72"/>
      <c r="E49" s="73"/>
      <c r="F49" s="73"/>
      <c r="H49" s="72"/>
      <c r="I49" s="72"/>
      <c r="J49" s="72"/>
      <c r="K49" s="69"/>
      <c r="L49" s="69"/>
    </row>
    <row r="50" spans="1:12" ht="15" customHeight="1" x14ac:dyDescent="0.25">
      <c r="A50" s="10"/>
      <c r="B50" s="10"/>
      <c r="C50" s="10"/>
      <c r="D50" s="10"/>
      <c r="E50" s="10"/>
      <c r="F50" s="10"/>
      <c r="G50" s="10"/>
    </row>
    <row r="51" spans="1:12" ht="15" customHeight="1" x14ac:dyDescent="0.25">
      <c r="A51" s="70" t="s">
        <v>57</v>
      </c>
      <c r="B51" s="70"/>
      <c r="C51" s="70"/>
      <c r="D51" s="70"/>
      <c r="E51" s="70"/>
      <c r="F51" s="70"/>
      <c r="G51" s="70"/>
      <c r="H51" s="70"/>
      <c r="I51" s="70"/>
      <c r="J51" s="70"/>
      <c r="K51" s="71">
        <f>K48+E48</f>
        <v>321958536.99000001</v>
      </c>
      <c r="L51" s="71"/>
    </row>
    <row r="52" spans="1:12" ht="15" customHeight="1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1"/>
      <c r="L52" s="71"/>
    </row>
  </sheetData>
  <mergeCells count="193">
    <mergeCell ref="J31:J32"/>
    <mergeCell ref="J33:J34"/>
    <mergeCell ref="H35:H36"/>
    <mergeCell ref="I35:I36"/>
    <mergeCell ref="J35:J36"/>
    <mergeCell ref="G41:G42"/>
    <mergeCell ref="L37:L38"/>
    <mergeCell ref="L39:L40"/>
    <mergeCell ref="K37:K38"/>
    <mergeCell ref="K39:K40"/>
    <mergeCell ref="I39:I40"/>
    <mergeCell ref="I41:I42"/>
    <mergeCell ref="K31:K32"/>
    <mergeCell ref="L31:L32"/>
    <mergeCell ref="G37:G38"/>
    <mergeCell ref="G39:G40"/>
    <mergeCell ref="H39:H40"/>
    <mergeCell ref="H41:H42"/>
    <mergeCell ref="J39:J40"/>
    <mergeCell ref="J41:J42"/>
    <mergeCell ref="K33:K34"/>
    <mergeCell ref="L33:L34"/>
    <mergeCell ref="L35:L36"/>
    <mergeCell ref="L41:L42"/>
    <mergeCell ref="G11:G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L17:L18"/>
    <mergeCell ref="F17:F18"/>
    <mergeCell ref="G17:G18"/>
    <mergeCell ref="H17:H18"/>
    <mergeCell ref="I17:I18"/>
    <mergeCell ref="J17:J18"/>
    <mergeCell ref="K17:K18"/>
    <mergeCell ref="J19:J20"/>
    <mergeCell ref="K19:K20"/>
    <mergeCell ref="L19:L20"/>
    <mergeCell ref="J21:J22"/>
    <mergeCell ref="K21:K22"/>
    <mergeCell ref="L21:L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L23:L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F23:F24"/>
    <mergeCell ref="G23:G24"/>
    <mergeCell ref="H23:H24"/>
    <mergeCell ref="I23:I24"/>
    <mergeCell ref="J23:J24"/>
    <mergeCell ref="K23:K24"/>
    <mergeCell ref="J25:J26"/>
    <mergeCell ref="K25:K26"/>
    <mergeCell ref="L25:L26"/>
    <mergeCell ref="K27:K28"/>
    <mergeCell ref="L27:L28"/>
    <mergeCell ref="A29:A30"/>
    <mergeCell ref="B29:B30"/>
    <mergeCell ref="C29:C30"/>
    <mergeCell ref="D29:D30"/>
    <mergeCell ref="E29:E30"/>
    <mergeCell ref="L29:L30"/>
    <mergeCell ref="F29:F30"/>
    <mergeCell ref="G29:G30"/>
    <mergeCell ref="K29:K30"/>
    <mergeCell ref="A27:A28"/>
    <mergeCell ref="B27:B28"/>
    <mergeCell ref="C27:C28"/>
    <mergeCell ref="D27:D28"/>
    <mergeCell ref="E27:E28"/>
    <mergeCell ref="F27:F28"/>
    <mergeCell ref="G27:G28"/>
    <mergeCell ref="H29:H30"/>
    <mergeCell ref="I29:I30"/>
    <mergeCell ref="H27:H28"/>
    <mergeCell ref="I27:I28"/>
    <mergeCell ref="J27:J28"/>
    <mergeCell ref="J29:J30"/>
    <mergeCell ref="F31:F32"/>
    <mergeCell ref="G31:G32"/>
    <mergeCell ref="H33:H34"/>
    <mergeCell ref="I33:I34"/>
    <mergeCell ref="A33:A34"/>
    <mergeCell ref="B33:B34"/>
    <mergeCell ref="C33:C34"/>
    <mergeCell ref="D33:D34"/>
    <mergeCell ref="E33:E34"/>
    <mergeCell ref="F33:F34"/>
    <mergeCell ref="G33:G34"/>
    <mergeCell ref="H31:H32"/>
    <mergeCell ref="I31:I32"/>
    <mergeCell ref="A31:A32"/>
    <mergeCell ref="B31:B32"/>
    <mergeCell ref="C31:C32"/>
    <mergeCell ref="D31:D32"/>
    <mergeCell ref="E31:E32"/>
    <mergeCell ref="I37:I38"/>
    <mergeCell ref="J37:J38"/>
    <mergeCell ref="K35:K36"/>
    <mergeCell ref="A35:A36"/>
    <mergeCell ref="B35:B36"/>
    <mergeCell ref="C35:C36"/>
    <mergeCell ref="D35:D36"/>
    <mergeCell ref="E35:E36"/>
    <mergeCell ref="F39:F40"/>
    <mergeCell ref="A37:A38"/>
    <mergeCell ref="B37:B38"/>
    <mergeCell ref="C37:C38"/>
    <mergeCell ref="D37:D38"/>
    <mergeCell ref="E37:E38"/>
    <mergeCell ref="F37:F38"/>
    <mergeCell ref="F35:F36"/>
    <mergeCell ref="G35:G36"/>
    <mergeCell ref="H37:H38"/>
    <mergeCell ref="K43:K44"/>
    <mergeCell ref="L43:L44"/>
    <mergeCell ref="K41:K42"/>
    <mergeCell ref="A48:D49"/>
    <mergeCell ref="E48:F49"/>
    <mergeCell ref="H48:J49"/>
    <mergeCell ref="K48:L49"/>
    <mergeCell ref="A39:A40"/>
    <mergeCell ref="B39:B40"/>
    <mergeCell ref="C39:C40"/>
    <mergeCell ref="D39:D40"/>
    <mergeCell ref="E39:E40"/>
    <mergeCell ref="A51:J52"/>
    <mergeCell ref="K51:L52"/>
    <mergeCell ref="A41:A42"/>
    <mergeCell ref="B41:B42"/>
    <mergeCell ref="C41:C42"/>
    <mergeCell ref="D41:D42"/>
    <mergeCell ref="E41:E42"/>
    <mergeCell ref="F41:F42"/>
    <mergeCell ref="A43:A44"/>
    <mergeCell ref="A45:A46"/>
    <mergeCell ref="B43:B44"/>
    <mergeCell ref="B45:B46"/>
    <mergeCell ref="C43:C44"/>
    <mergeCell ref="C45:C46"/>
    <mergeCell ref="D43:D44"/>
    <mergeCell ref="D45:D46"/>
    <mergeCell ref="E43:E44"/>
    <mergeCell ref="E45:E46"/>
    <mergeCell ref="F43:F44"/>
    <mergeCell ref="F45:F46"/>
    <mergeCell ref="G43:G44"/>
    <mergeCell ref="H43:H44"/>
    <mergeCell ref="I43:I44"/>
    <mergeCell ref="J43:J4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A30:AA33"/>
  <sheetViews>
    <sheetView topLeftCell="F37" zoomScale="110" zoomScaleNormal="110" zoomScalePageLayoutView="110" workbookViewId="0">
      <selection activeCell="L69" sqref="L69"/>
    </sheetView>
  </sheetViews>
  <sheetFormatPr baseColWidth="10" defaultRowHeight="15" x14ac:dyDescent="0.25"/>
  <sheetData>
    <row r="30" spans="27:27" ht="23.25" x14ac:dyDescent="0.35">
      <c r="AA30" s="17"/>
    </row>
    <row r="31" spans="27:27" ht="23.25" x14ac:dyDescent="0.35">
      <c r="AA31" s="17"/>
    </row>
    <row r="32" spans="27:27" ht="23.25" x14ac:dyDescent="0.35">
      <c r="AA32" s="17"/>
    </row>
    <row r="33" spans="27:27" ht="23.25" x14ac:dyDescent="0.35">
      <c r="AA33" s="17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AcroExch.Document.7" shapeId="5121" r:id="rId3">
          <objectPr defaultSize="0" r:id="rId4">
            <anchor moveWithCells="1">
              <from>
                <xdr:col>5</xdr:col>
                <xdr:colOff>0</xdr:colOff>
                <xdr:row>0</xdr:row>
                <xdr:rowOff>0</xdr:rowOff>
              </from>
              <to>
                <xdr:col>12</xdr:col>
                <xdr:colOff>495300</xdr:colOff>
                <xdr:row>37</xdr:row>
                <xdr:rowOff>76200</xdr:rowOff>
              </to>
            </anchor>
          </objectPr>
        </oleObject>
      </mc:Choice>
      <mc:Fallback>
        <oleObject progId="AcroExch.Document.7" shapeId="5121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82"/>
  <sheetViews>
    <sheetView topLeftCell="A7" workbookViewId="0">
      <selection activeCell="M41" sqref="M41:M42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42578125" customWidth="1"/>
    <col min="5" max="5" width="1.42578125" customWidth="1"/>
    <col min="6" max="6" width="18.42578125" customWidth="1"/>
    <col min="7" max="7" width="1" customWidth="1"/>
    <col min="8" max="8" width="24.28515625" customWidth="1"/>
    <col min="9" max="9" width="1.42578125" customWidth="1"/>
    <col min="10" max="10" width="4.140625" customWidth="1"/>
    <col min="11" max="11" width="22.140625" customWidth="1"/>
    <col min="12" max="12" width="2.140625" customWidth="1"/>
    <col min="13" max="13" width="16.85546875" customWidth="1"/>
    <col min="14" max="14" width="1.7109375" customWidth="1"/>
    <col min="15" max="15" width="23.7109375" customWidth="1"/>
    <col min="16" max="16" width="2.42578125" customWidth="1"/>
    <col min="17" max="17" width="24.42578125" customWidth="1"/>
    <col min="18" max="18" width="3.85546875" customWidth="1"/>
    <col min="19" max="19" width="24" customWidth="1"/>
    <col min="20" max="20" width="3" customWidth="1"/>
    <col min="21" max="21" width="17.7109375" customWidth="1"/>
    <col min="22" max="22" width="2.140625" customWidth="1"/>
    <col min="23" max="23" width="26.42578125" customWidth="1"/>
    <col min="24" max="24" width="3.7109375" customWidth="1"/>
    <col min="25" max="25" width="25.7109375" customWidth="1"/>
  </cols>
  <sheetData>
    <row r="11" spans="1:25" ht="30" x14ac:dyDescent="0.25">
      <c r="A11" s="1"/>
      <c r="B11" s="2" t="s">
        <v>1</v>
      </c>
      <c r="C11" s="2"/>
      <c r="D11" s="2" t="s">
        <v>58</v>
      </c>
      <c r="E11" s="2"/>
      <c r="F11" s="2" t="s">
        <v>59</v>
      </c>
      <c r="G11" s="2"/>
      <c r="H11" s="2" t="s">
        <v>60</v>
      </c>
      <c r="I11" s="2"/>
      <c r="J11" s="62"/>
      <c r="K11" s="2" t="s">
        <v>1</v>
      </c>
      <c r="L11" s="2"/>
      <c r="M11" s="2" t="s">
        <v>58</v>
      </c>
      <c r="N11" s="2"/>
      <c r="O11" s="2" t="s">
        <v>59</v>
      </c>
      <c r="P11" s="2"/>
      <c r="Q11" s="2" t="s">
        <v>60</v>
      </c>
      <c r="R11" s="105"/>
      <c r="S11" s="2" t="s">
        <v>1</v>
      </c>
      <c r="T11" s="2"/>
      <c r="U11" s="2" t="s">
        <v>58</v>
      </c>
      <c r="V11" s="2"/>
      <c r="W11" s="2" t="s">
        <v>59</v>
      </c>
      <c r="X11" s="2"/>
      <c r="Y11" s="2" t="s">
        <v>60</v>
      </c>
    </row>
    <row r="12" spans="1:25" x14ac:dyDescent="0.25">
      <c r="A12" s="1"/>
      <c r="B12" s="3"/>
      <c r="C12" s="3"/>
      <c r="D12" s="3"/>
      <c r="E12" s="3"/>
      <c r="F12" s="3"/>
      <c r="G12" s="3"/>
      <c r="H12" s="3"/>
      <c r="I12" s="3"/>
      <c r="J12" s="62"/>
      <c r="K12" s="3"/>
      <c r="L12" s="3"/>
      <c r="M12" s="3"/>
      <c r="N12" s="3"/>
      <c r="O12" s="3"/>
      <c r="P12" s="3"/>
      <c r="Q12" s="3"/>
      <c r="R12" s="105"/>
      <c r="S12" s="3"/>
      <c r="T12" s="3"/>
      <c r="U12" s="3"/>
      <c r="V12" s="3"/>
      <c r="W12" s="3"/>
      <c r="X12" s="3"/>
      <c r="Y12" s="3"/>
    </row>
    <row r="13" spans="1:25" ht="18" x14ac:dyDescent="0.25">
      <c r="A13" s="6"/>
      <c r="B13" s="6"/>
      <c r="C13" s="6"/>
      <c r="D13" s="7" t="s">
        <v>61</v>
      </c>
      <c r="E13" s="6"/>
      <c r="F13" s="6"/>
      <c r="G13" s="6"/>
      <c r="H13" s="6"/>
      <c r="I13" s="6"/>
      <c r="J13" s="62"/>
      <c r="K13" s="6"/>
      <c r="L13" s="6"/>
      <c r="M13" s="7"/>
      <c r="N13" s="6"/>
      <c r="O13" s="7" t="s">
        <v>62</v>
      </c>
      <c r="P13" s="6"/>
      <c r="Q13" s="6"/>
      <c r="R13" s="105"/>
      <c r="S13" s="6"/>
      <c r="T13" s="6"/>
      <c r="U13" s="7"/>
      <c r="V13" s="7" t="s">
        <v>91</v>
      </c>
      <c r="W13" s="6"/>
      <c r="X13" s="6"/>
      <c r="Y13" s="6"/>
    </row>
    <row r="14" spans="1:25" x14ac:dyDescent="0.25">
      <c r="A14" s="6"/>
      <c r="B14" s="9"/>
      <c r="C14" s="9"/>
      <c r="D14" s="9"/>
      <c r="E14" s="9"/>
      <c r="F14" s="9"/>
      <c r="G14" s="9"/>
      <c r="H14" s="9"/>
      <c r="I14" s="9"/>
      <c r="J14" s="63"/>
      <c r="K14" s="9"/>
      <c r="L14" s="9"/>
      <c r="M14" s="9"/>
      <c r="N14" s="9"/>
      <c r="O14" s="9"/>
      <c r="P14" s="9"/>
      <c r="Q14" s="9"/>
      <c r="R14" s="105"/>
      <c r="S14" s="9"/>
      <c r="T14" s="9"/>
      <c r="U14" s="9"/>
      <c r="V14" s="9"/>
      <c r="W14" s="9"/>
      <c r="X14" s="9"/>
      <c r="Y14" s="23"/>
    </row>
    <row r="15" spans="1:25" ht="15.75" customHeight="1" x14ac:dyDescent="0.25">
      <c r="A15" s="51">
        <v>1</v>
      </c>
      <c r="B15" s="53" t="s">
        <v>6</v>
      </c>
      <c r="C15" s="56"/>
      <c r="D15" s="55">
        <v>665000000</v>
      </c>
      <c r="E15" s="56"/>
      <c r="F15" s="99" t="s">
        <v>63</v>
      </c>
      <c r="G15" s="56"/>
      <c r="H15" s="103">
        <v>2290913.9</v>
      </c>
      <c r="I15" s="56"/>
      <c r="J15" s="51">
        <v>1</v>
      </c>
      <c r="K15" s="53" t="s">
        <v>6</v>
      </c>
      <c r="L15" s="56"/>
      <c r="M15" s="55">
        <v>665000000</v>
      </c>
      <c r="N15" s="56"/>
      <c r="O15" s="59" t="s">
        <v>64</v>
      </c>
      <c r="P15" s="56"/>
      <c r="Q15" s="106">
        <v>6548648.3399999999</v>
      </c>
      <c r="R15" s="51">
        <v>1</v>
      </c>
      <c r="S15" s="53" t="s">
        <v>6</v>
      </c>
      <c r="T15" s="56"/>
      <c r="U15" s="55">
        <v>665000000</v>
      </c>
      <c r="V15" s="56"/>
      <c r="W15" s="59" t="s">
        <v>64</v>
      </c>
      <c r="X15" s="56"/>
      <c r="Y15" s="102">
        <v>0</v>
      </c>
    </row>
    <row r="16" spans="1:25" ht="15.75" customHeight="1" x14ac:dyDescent="0.25">
      <c r="A16" s="51"/>
      <c r="B16" s="54"/>
      <c r="C16" s="46"/>
      <c r="D16" s="47"/>
      <c r="E16" s="46"/>
      <c r="F16" s="100"/>
      <c r="G16" s="61"/>
      <c r="H16" s="102"/>
      <c r="I16" s="46"/>
      <c r="J16" s="51"/>
      <c r="K16" s="54"/>
      <c r="L16" s="46"/>
      <c r="M16" s="47"/>
      <c r="N16" s="46"/>
      <c r="O16" s="60"/>
      <c r="P16" s="61"/>
      <c r="Q16" s="101"/>
      <c r="R16" s="51"/>
      <c r="S16" s="54"/>
      <c r="T16" s="46"/>
      <c r="U16" s="47"/>
      <c r="V16" s="46"/>
      <c r="W16" s="60"/>
      <c r="X16" s="46"/>
      <c r="Y16" s="102"/>
    </row>
    <row r="17" spans="1:25" ht="15.75" customHeight="1" x14ac:dyDescent="0.25">
      <c r="A17" s="51">
        <f>A15+1</f>
        <v>2</v>
      </c>
      <c r="B17" s="49" t="s">
        <v>7</v>
      </c>
      <c r="C17" s="46"/>
      <c r="D17" s="47">
        <v>632300000</v>
      </c>
      <c r="E17" s="46"/>
      <c r="F17" s="100"/>
      <c r="G17" s="46"/>
      <c r="H17" s="102">
        <v>2896420.2300000004</v>
      </c>
      <c r="I17" s="46"/>
      <c r="J17" s="51">
        <f>J15+1</f>
        <v>2</v>
      </c>
      <c r="K17" s="49" t="s">
        <v>7</v>
      </c>
      <c r="L17" s="46"/>
      <c r="M17" s="47">
        <v>632300000</v>
      </c>
      <c r="N17" s="46"/>
      <c r="O17" s="60"/>
      <c r="P17" s="46"/>
      <c r="Q17" s="101">
        <v>7326449.4500000002</v>
      </c>
      <c r="R17" s="51">
        <f>R15+1</f>
        <v>2</v>
      </c>
      <c r="S17" s="49" t="s">
        <v>7</v>
      </c>
      <c r="T17" s="46"/>
      <c r="U17" s="47">
        <v>632300000</v>
      </c>
      <c r="V17" s="46"/>
      <c r="W17" s="60"/>
      <c r="X17" s="46"/>
      <c r="Y17" s="102">
        <v>0</v>
      </c>
    </row>
    <row r="18" spans="1:25" ht="15.75" customHeight="1" x14ac:dyDescent="0.25">
      <c r="A18" s="51"/>
      <c r="B18" s="49"/>
      <c r="C18" s="46"/>
      <c r="D18" s="47"/>
      <c r="E18" s="46"/>
      <c r="F18" s="100"/>
      <c r="G18" s="46"/>
      <c r="H18" s="102"/>
      <c r="I18" s="46"/>
      <c r="J18" s="51"/>
      <c r="K18" s="49"/>
      <c r="L18" s="46"/>
      <c r="M18" s="47"/>
      <c r="N18" s="46"/>
      <c r="O18" s="60"/>
      <c r="P18" s="46"/>
      <c r="Q18" s="101"/>
      <c r="R18" s="51"/>
      <c r="S18" s="49"/>
      <c r="T18" s="46"/>
      <c r="U18" s="47"/>
      <c r="V18" s="46"/>
      <c r="W18" s="60"/>
      <c r="X18" s="46"/>
      <c r="Y18" s="102"/>
    </row>
    <row r="19" spans="1:25" ht="15.75" customHeight="1" x14ac:dyDescent="0.25">
      <c r="A19" s="51">
        <f t="shared" ref="A19" si="0">A17+1</f>
        <v>3</v>
      </c>
      <c r="B19" s="49" t="s">
        <v>8</v>
      </c>
      <c r="C19" s="46"/>
      <c r="D19" s="47">
        <v>409057943.31999999</v>
      </c>
      <c r="E19" s="46"/>
      <c r="F19" s="100"/>
      <c r="G19" s="46"/>
      <c r="H19" s="102">
        <v>2828849.8299999996</v>
      </c>
      <c r="I19" s="46"/>
      <c r="J19" s="51">
        <f t="shared" ref="J19" si="1">J17+1</f>
        <v>3</v>
      </c>
      <c r="K19" s="49" t="s">
        <v>8</v>
      </c>
      <c r="L19" s="46"/>
      <c r="M19" s="47">
        <v>409057943.31999999</v>
      </c>
      <c r="N19" s="46"/>
      <c r="O19" s="60"/>
      <c r="P19" s="46"/>
      <c r="Q19" s="101">
        <v>4062794.5</v>
      </c>
      <c r="R19" s="51">
        <f t="shared" ref="R19" si="2">R17+1</f>
        <v>3</v>
      </c>
      <c r="S19" s="49" t="s">
        <v>8</v>
      </c>
      <c r="T19" s="46"/>
      <c r="U19" s="47">
        <v>409057943.31999999</v>
      </c>
      <c r="V19" s="46"/>
      <c r="W19" s="60"/>
      <c r="X19" s="46"/>
      <c r="Y19" s="102">
        <v>0</v>
      </c>
    </row>
    <row r="20" spans="1:25" ht="15.75" customHeight="1" x14ac:dyDescent="0.25">
      <c r="A20" s="51"/>
      <c r="B20" s="49"/>
      <c r="C20" s="46"/>
      <c r="D20" s="47"/>
      <c r="E20" s="46"/>
      <c r="F20" s="100"/>
      <c r="G20" s="46"/>
      <c r="H20" s="102"/>
      <c r="I20" s="46"/>
      <c r="J20" s="51"/>
      <c r="K20" s="49"/>
      <c r="L20" s="46"/>
      <c r="M20" s="47"/>
      <c r="N20" s="46"/>
      <c r="O20" s="60"/>
      <c r="P20" s="46"/>
      <c r="Q20" s="101"/>
      <c r="R20" s="51"/>
      <c r="S20" s="49"/>
      <c r="T20" s="46"/>
      <c r="U20" s="47"/>
      <c r="V20" s="46"/>
      <c r="W20" s="60"/>
      <c r="X20" s="46"/>
      <c r="Y20" s="102"/>
    </row>
    <row r="21" spans="1:25" ht="15.75" customHeight="1" x14ac:dyDescent="0.25">
      <c r="A21" s="51">
        <f t="shared" ref="A21" si="3">A19+1</f>
        <v>4</v>
      </c>
      <c r="B21" s="49" t="s">
        <v>7</v>
      </c>
      <c r="C21" s="46"/>
      <c r="D21" s="47">
        <v>374700000</v>
      </c>
      <c r="E21" s="46"/>
      <c r="F21" s="100"/>
      <c r="G21" s="46"/>
      <c r="H21" s="102">
        <v>1642004.48</v>
      </c>
      <c r="I21" s="46"/>
      <c r="J21" s="51">
        <f t="shared" ref="J21" si="4">J19+1</f>
        <v>4</v>
      </c>
      <c r="K21" s="49" t="s">
        <v>7</v>
      </c>
      <c r="L21" s="46"/>
      <c r="M21" s="47">
        <v>374700000</v>
      </c>
      <c r="N21" s="46"/>
      <c r="O21" s="60"/>
      <c r="P21" s="46"/>
      <c r="Q21" s="101">
        <v>4153424.49</v>
      </c>
      <c r="R21" s="51">
        <f t="shared" ref="R21" si="5">R19+1</f>
        <v>4</v>
      </c>
      <c r="S21" s="49" t="s">
        <v>7</v>
      </c>
      <c r="T21" s="46"/>
      <c r="U21" s="47">
        <v>374700000</v>
      </c>
      <c r="V21" s="46"/>
      <c r="W21" s="60"/>
      <c r="X21" s="46"/>
      <c r="Y21" s="102">
        <v>0</v>
      </c>
    </row>
    <row r="22" spans="1:25" ht="15.75" customHeight="1" x14ac:dyDescent="0.25">
      <c r="A22" s="51"/>
      <c r="B22" s="49"/>
      <c r="C22" s="46"/>
      <c r="D22" s="47"/>
      <c r="E22" s="46"/>
      <c r="F22" s="100"/>
      <c r="G22" s="46"/>
      <c r="H22" s="102"/>
      <c r="I22" s="46"/>
      <c r="J22" s="51"/>
      <c r="K22" s="49"/>
      <c r="L22" s="46"/>
      <c r="M22" s="47"/>
      <c r="N22" s="46"/>
      <c r="O22" s="60"/>
      <c r="P22" s="46"/>
      <c r="Q22" s="101"/>
      <c r="R22" s="51"/>
      <c r="S22" s="49"/>
      <c r="T22" s="46"/>
      <c r="U22" s="47"/>
      <c r="V22" s="46"/>
      <c r="W22" s="60"/>
      <c r="X22" s="46"/>
      <c r="Y22" s="102"/>
    </row>
    <row r="23" spans="1:25" ht="15.75" customHeight="1" x14ac:dyDescent="0.25">
      <c r="A23" s="51">
        <f t="shared" ref="A23" si="6">A21+1</f>
        <v>5</v>
      </c>
      <c r="B23" s="49" t="s">
        <v>7</v>
      </c>
      <c r="C23" s="46"/>
      <c r="D23" s="47">
        <v>153170629</v>
      </c>
      <c r="E23" s="46"/>
      <c r="F23" s="100"/>
      <c r="G23" s="46"/>
      <c r="H23" s="102">
        <v>297169.6099999547</v>
      </c>
      <c r="I23" s="46"/>
      <c r="J23" s="51">
        <f t="shared" ref="J23" si="7">J21+1</f>
        <v>5</v>
      </c>
      <c r="K23" s="49" t="s">
        <v>7</v>
      </c>
      <c r="L23" s="46"/>
      <c r="M23" s="47">
        <v>153170629</v>
      </c>
      <c r="N23" s="46"/>
      <c r="O23" s="60"/>
      <c r="P23" s="46"/>
      <c r="Q23" s="101">
        <v>2354547.25</v>
      </c>
      <c r="R23" s="51">
        <f t="shared" ref="R23" si="8">R21+1</f>
        <v>5</v>
      </c>
      <c r="S23" s="49" t="s">
        <v>7</v>
      </c>
      <c r="T23" s="46"/>
      <c r="U23" s="47">
        <v>153170629</v>
      </c>
      <c r="V23" s="46"/>
      <c r="W23" s="60"/>
      <c r="X23" s="46"/>
      <c r="Y23" s="102">
        <v>0</v>
      </c>
    </row>
    <row r="24" spans="1:25" ht="15.75" customHeight="1" x14ac:dyDescent="0.25">
      <c r="A24" s="51"/>
      <c r="B24" s="49"/>
      <c r="C24" s="46"/>
      <c r="D24" s="47"/>
      <c r="E24" s="46"/>
      <c r="F24" s="100"/>
      <c r="G24" s="46"/>
      <c r="H24" s="102"/>
      <c r="I24" s="46"/>
      <c r="J24" s="51"/>
      <c r="K24" s="49"/>
      <c r="L24" s="46"/>
      <c r="M24" s="47"/>
      <c r="N24" s="46"/>
      <c r="O24" s="60"/>
      <c r="P24" s="46"/>
      <c r="Q24" s="101"/>
      <c r="R24" s="51"/>
      <c r="S24" s="49"/>
      <c r="T24" s="46"/>
      <c r="U24" s="47"/>
      <c r="V24" s="46"/>
      <c r="W24" s="60"/>
      <c r="X24" s="46"/>
      <c r="Y24" s="102"/>
    </row>
    <row r="25" spans="1:25" ht="15.75" customHeight="1" x14ac:dyDescent="0.25">
      <c r="A25" s="51">
        <f t="shared" ref="A25" si="9">A23+1</f>
        <v>6</v>
      </c>
      <c r="B25" s="49" t="s">
        <v>9</v>
      </c>
      <c r="C25" s="46"/>
      <c r="D25" s="47">
        <v>2191682494.4400001</v>
      </c>
      <c r="E25" s="46"/>
      <c r="F25" s="100"/>
      <c r="G25" s="46"/>
      <c r="H25" s="102">
        <v>2077550.7699999996</v>
      </c>
      <c r="I25" s="46"/>
      <c r="J25" s="51">
        <f t="shared" ref="J25" si="10">J23+1</f>
        <v>6</v>
      </c>
      <c r="K25" s="49" t="s">
        <v>9</v>
      </c>
      <c r="L25" s="46"/>
      <c r="M25" s="47">
        <v>2191682494.4400001</v>
      </c>
      <c r="N25" s="46"/>
      <c r="O25" s="60"/>
      <c r="P25" s="46"/>
      <c r="Q25" s="101">
        <v>34091852.219999999</v>
      </c>
      <c r="R25" s="51">
        <f t="shared" ref="R25" si="11">R23+1</f>
        <v>6</v>
      </c>
      <c r="S25" s="49" t="s">
        <v>9</v>
      </c>
      <c r="T25" s="46"/>
      <c r="U25" s="47">
        <v>2191682494.4400001</v>
      </c>
      <c r="V25" s="46"/>
      <c r="W25" s="60"/>
      <c r="X25" s="46"/>
      <c r="Y25" s="102">
        <v>75145.83</v>
      </c>
    </row>
    <row r="26" spans="1:25" ht="15.75" customHeight="1" x14ac:dyDescent="0.25">
      <c r="A26" s="51"/>
      <c r="B26" s="49"/>
      <c r="C26" s="46"/>
      <c r="D26" s="47"/>
      <c r="E26" s="46"/>
      <c r="F26" s="100"/>
      <c r="G26" s="46"/>
      <c r="H26" s="102"/>
      <c r="I26" s="46"/>
      <c r="J26" s="51"/>
      <c r="K26" s="49"/>
      <c r="L26" s="46"/>
      <c r="M26" s="47"/>
      <c r="N26" s="46"/>
      <c r="O26" s="60"/>
      <c r="P26" s="46"/>
      <c r="Q26" s="101"/>
      <c r="R26" s="51"/>
      <c r="S26" s="49"/>
      <c r="T26" s="46"/>
      <c r="U26" s="47"/>
      <c r="V26" s="46"/>
      <c r="W26" s="60"/>
      <c r="X26" s="46"/>
      <c r="Y26" s="102"/>
    </row>
    <row r="27" spans="1:25" ht="15.75" customHeight="1" x14ac:dyDescent="0.25">
      <c r="A27" s="51">
        <f t="shared" ref="A27" si="12">A25+1</f>
        <v>7</v>
      </c>
      <c r="B27" s="49" t="s">
        <v>7</v>
      </c>
      <c r="C27" s="46"/>
      <c r="D27" s="47">
        <v>249553564</v>
      </c>
      <c r="E27" s="46"/>
      <c r="F27" s="100"/>
      <c r="G27" s="46"/>
      <c r="H27" s="102">
        <v>456253.91</v>
      </c>
      <c r="I27" s="46"/>
      <c r="J27" s="51">
        <f t="shared" ref="J27" si="13">J25+1</f>
        <v>7</v>
      </c>
      <c r="K27" s="49" t="s">
        <v>7</v>
      </c>
      <c r="L27" s="46"/>
      <c r="M27" s="47">
        <v>249553564</v>
      </c>
      <c r="N27" s="46"/>
      <c r="O27" s="60"/>
      <c r="P27" s="46"/>
      <c r="Q27" s="101">
        <v>3589416.27</v>
      </c>
      <c r="R27" s="51">
        <f t="shared" ref="R27" si="14">R25+1</f>
        <v>7</v>
      </c>
      <c r="S27" s="49" t="s">
        <v>7</v>
      </c>
      <c r="T27" s="46"/>
      <c r="U27" s="47">
        <v>249553564</v>
      </c>
      <c r="V27" s="46"/>
      <c r="W27" s="60"/>
      <c r="X27" s="46"/>
      <c r="Y27" s="102">
        <v>0</v>
      </c>
    </row>
    <row r="28" spans="1:25" ht="15.75" customHeight="1" x14ac:dyDescent="0.25">
      <c r="A28" s="51"/>
      <c r="B28" s="49"/>
      <c r="C28" s="46"/>
      <c r="D28" s="47"/>
      <c r="E28" s="46"/>
      <c r="F28" s="100"/>
      <c r="G28" s="46"/>
      <c r="H28" s="102"/>
      <c r="I28" s="46"/>
      <c r="J28" s="51"/>
      <c r="K28" s="49"/>
      <c r="L28" s="46"/>
      <c r="M28" s="47"/>
      <c r="N28" s="46"/>
      <c r="O28" s="60"/>
      <c r="P28" s="46"/>
      <c r="Q28" s="101"/>
      <c r="R28" s="51"/>
      <c r="S28" s="49"/>
      <c r="T28" s="46"/>
      <c r="U28" s="47"/>
      <c r="V28" s="46"/>
      <c r="W28" s="60"/>
      <c r="X28" s="46"/>
      <c r="Y28" s="102"/>
    </row>
    <row r="29" spans="1:25" ht="15.75" customHeight="1" x14ac:dyDescent="0.25">
      <c r="A29" s="51">
        <f t="shared" ref="A29" si="15">A27+1</f>
        <v>8</v>
      </c>
      <c r="B29" s="49" t="s">
        <v>9</v>
      </c>
      <c r="C29" s="46"/>
      <c r="D29" s="50">
        <v>490326868.06999999</v>
      </c>
      <c r="E29" s="46"/>
      <c r="F29" s="100"/>
      <c r="G29" s="46"/>
      <c r="H29" s="102">
        <v>918435.19000000018</v>
      </c>
      <c r="I29" s="46"/>
      <c r="J29" s="51">
        <f t="shared" ref="J29" si="16">J27+1</f>
        <v>8</v>
      </c>
      <c r="K29" s="49" t="s">
        <v>9</v>
      </c>
      <c r="L29" s="46"/>
      <c r="M29" s="50">
        <v>490326868.06999999</v>
      </c>
      <c r="N29" s="46"/>
      <c r="O29" s="60"/>
      <c r="P29" s="46"/>
      <c r="Q29" s="101">
        <v>7397718.4800000004</v>
      </c>
      <c r="R29" s="51">
        <f t="shared" ref="R29" si="17">R27+1</f>
        <v>8</v>
      </c>
      <c r="S29" s="49" t="s">
        <v>9</v>
      </c>
      <c r="T29" s="46"/>
      <c r="U29" s="50">
        <v>490326868.06999999</v>
      </c>
      <c r="V29" s="46"/>
      <c r="W29" s="60"/>
      <c r="X29" s="46"/>
      <c r="Y29" s="102">
        <v>0</v>
      </c>
    </row>
    <row r="30" spans="1:25" ht="15.75" customHeight="1" x14ac:dyDescent="0.25">
      <c r="A30" s="51"/>
      <c r="B30" s="49"/>
      <c r="C30" s="46"/>
      <c r="D30" s="50"/>
      <c r="E30" s="46"/>
      <c r="F30" s="100"/>
      <c r="G30" s="46"/>
      <c r="H30" s="102"/>
      <c r="I30" s="46"/>
      <c r="J30" s="51"/>
      <c r="K30" s="49"/>
      <c r="L30" s="46"/>
      <c r="M30" s="50"/>
      <c r="N30" s="46"/>
      <c r="O30" s="60"/>
      <c r="P30" s="46"/>
      <c r="Q30" s="101"/>
      <c r="R30" s="51"/>
      <c r="S30" s="49"/>
      <c r="T30" s="46"/>
      <c r="U30" s="50"/>
      <c r="V30" s="46"/>
      <c r="W30" s="60"/>
      <c r="X30" s="46"/>
      <c r="Y30" s="102"/>
    </row>
    <row r="31" spans="1:25" ht="15" customHeight="1" x14ac:dyDescent="0.25">
      <c r="A31" s="51">
        <f t="shared" ref="A31" si="18">A29+1</f>
        <v>9</v>
      </c>
      <c r="B31" s="52" t="s">
        <v>7</v>
      </c>
      <c r="C31" s="46"/>
      <c r="D31" s="57">
        <v>949001040.55999994</v>
      </c>
      <c r="E31" s="46"/>
      <c r="F31" s="100"/>
      <c r="G31" s="46"/>
      <c r="H31" s="102">
        <v>1854738.03</v>
      </c>
      <c r="I31" s="46"/>
      <c r="J31" s="51">
        <f t="shared" ref="J31" si="19">J29+1</f>
        <v>9</v>
      </c>
      <c r="K31" s="52" t="s">
        <v>7</v>
      </c>
      <c r="L31" s="46"/>
      <c r="M31" s="57">
        <v>949001040.55999994</v>
      </c>
      <c r="N31" s="46"/>
      <c r="O31" s="60"/>
      <c r="P31" s="46"/>
      <c r="Q31" s="101">
        <v>14586613.91</v>
      </c>
      <c r="R31" s="51">
        <f t="shared" ref="R31" si="20">R29+1</f>
        <v>9</v>
      </c>
      <c r="S31" s="52" t="s">
        <v>7</v>
      </c>
      <c r="T31" s="46"/>
      <c r="U31" s="57">
        <v>949001040.55999994</v>
      </c>
      <c r="V31" s="46"/>
      <c r="W31" s="60"/>
      <c r="X31" s="46"/>
      <c r="Y31" s="102">
        <v>0</v>
      </c>
    </row>
    <row r="32" spans="1:25" ht="15" customHeight="1" x14ac:dyDescent="0.25">
      <c r="A32" s="51"/>
      <c r="B32" s="52"/>
      <c r="C32" s="46"/>
      <c r="D32" s="57"/>
      <c r="E32" s="46"/>
      <c r="F32" s="100"/>
      <c r="G32" s="46"/>
      <c r="H32" s="102"/>
      <c r="I32" s="46"/>
      <c r="J32" s="51"/>
      <c r="K32" s="52"/>
      <c r="L32" s="46"/>
      <c r="M32" s="57"/>
      <c r="N32" s="46"/>
      <c r="O32" s="60"/>
      <c r="P32" s="46"/>
      <c r="Q32" s="101"/>
      <c r="R32" s="51"/>
      <c r="S32" s="52"/>
      <c r="T32" s="46"/>
      <c r="U32" s="57"/>
      <c r="V32" s="46"/>
      <c r="W32" s="60"/>
      <c r="X32" s="46"/>
      <c r="Y32" s="102"/>
    </row>
    <row r="33" spans="1:25" ht="15.75" customHeight="1" x14ac:dyDescent="0.25">
      <c r="A33" s="51">
        <f t="shared" ref="A33" si="21">A31+1</f>
        <v>10</v>
      </c>
      <c r="B33" s="52" t="s">
        <v>10</v>
      </c>
      <c r="C33" s="46"/>
      <c r="D33" s="47">
        <v>100000000</v>
      </c>
      <c r="E33" s="46"/>
      <c r="F33" s="100"/>
      <c r="G33" s="46"/>
      <c r="H33" s="102">
        <v>1851851.8399999999</v>
      </c>
      <c r="I33" s="46"/>
      <c r="J33" s="51">
        <f t="shared" ref="J33" si="22">J31+1</f>
        <v>10</v>
      </c>
      <c r="K33" s="52" t="s">
        <v>10</v>
      </c>
      <c r="L33" s="46"/>
      <c r="M33" s="47">
        <v>100000000</v>
      </c>
      <c r="N33" s="46"/>
      <c r="O33" s="60"/>
      <c r="P33" s="46"/>
      <c r="Q33" s="101">
        <v>689939.66999999993</v>
      </c>
      <c r="R33" s="51">
        <f t="shared" ref="R33" si="23">R31+1</f>
        <v>10</v>
      </c>
      <c r="S33" s="52" t="s">
        <v>10</v>
      </c>
      <c r="T33" s="46"/>
      <c r="U33" s="47">
        <v>100000000</v>
      </c>
      <c r="V33" s="46"/>
      <c r="W33" s="60"/>
      <c r="X33" s="46"/>
      <c r="Y33" s="102">
        <v>0</v>
      </c>
    </row>
    <row r="34" spans="1:25" ht="15.75" customHeight="1" x14ac:dyDescent="0.25">
      <c r="A34" s="51"/>
      <c r="B34" s="52"/>
      <c r="C34" s="46"/>
      <c r="D34" s="47"/>
      <c r="E34" s="46"/>
      <c r="F34" s="100"/>
      <c r="G34" s="46"/>
      <c r="H34" s="102"/>
      <c r="I34" s="46"/>
      <c r="J34" s="51"/>
      <c r="K34" s="52"/>
      <c r="L34" s="46"/>
      <c r="M34" s="47"/>
      <c r="N34" s="46"/>
      <c r="O34" s="60"/>
      <c r="P34" s="46"/>
      <c r="Q34" s="101"/>
      <c r="R34" s="51"/>
      <c r="S34" s="52"/>
      <c r="T34" s="46"/>
      <c r="U34" s="47"/>
      <c r="V34" s="46"/>
      <c r="W34" s="60"/>
      <c r="X34" s="46"/>
      <c r="Y34" s="102"/>
    </row>
    <row r="35" spans="1:25" ht="15" customHeight="1" x14ac:dyDescent="0.25">
      <c r="A35" s="51">
        <f t="shared" ref="A35" si="24">A33+1</f>
        <v>11</v>
      </c>
      <c r="B35" s="52" t="s">
        <v>11</v>
      </c>
      <c r="C35" s="46"/>
      <c r="D35" s="47">
        <v>500000000</v>
      </c>
      <c r="E35" s="46"/>
      <c r="F35" s="100"/>
      <c r="G35" s="46"/>
      <c r="H35" s="102">
        <v>1006752.6899999976</v>
      </c>
      <c r="I35" s="46"/>
      <c r="J35" s="51">
        <f t="shared" ref="J35" si="25">J33+1</f>
        <v>11</v>
      </c>
      <c r="K35" s="52" t="s">
        <v>11</v>
      </c>
      <c r="L35" s="46"/>
      <c r="M35" s="47">
        <v>500000000</v>
      </c>
      <c r="N35" s="46"/>
      <c r="O35" s="60"/>
      <c r="P35" s="46"/>
      <c r="Q35" s="101">
        <v>8034557.3900000006</v>
      </c>
      <c r="R35" s="51">
        <f t="shared" ref="R35" si="26">R33+1</f>
        <v>11</v>
      </c>
      <c r="S35" s="52" t="s">
        <v>11</v>
      </c>
      <c r="T35" s="46"/>
      <c r="U35" s="47">
        <v>500000000</v>
      </c>
      <c r="V35" s="46"/>
      <c r="W35" s="60"/>
      <c r="X35" s="46"/>
      <c r="Y35" s="102">
        <v>336585.36</v>
      </c>
    </row>
    <row r="36" spans="1:25" ht="15" customHeight="1" x14ac:dyDescent="0.25">
      <c r="A36" s="51"/>
      <c r="B36" s="52"/>
      <c r="C36" s="46"/>
      <c r="D36" s="47"/>
      <c r="E36" s="46"/>
      <c r="F36" s="100"/>
      <c r="G36" s="46"/>
      <c r="H36" s="102"/>
      <c r="I36" s="46"/>
      <c r="J36" s="51"/>
      <c r="K36" s="52"/>
      <c r="L36" s="46"/>
      <c r="M36" s="47"/>
      <c r="N36" s="46"/>
      <c r="O36" s="60"/>
      <c r="P36" s="46"/>
      <c r="Q36" s="101"/>
      <c r="R36" s="51"/>
      <c r="S36" s="52"/>
      <c r="T36" s="46"/>
      <c r="U36" s="47"/>
      <c r="V36" s="46"/>
      <c r="W36" s="60"/>
      <c r="X36" s="46"/>
      <c r="Y36" s="102"/>
    </row>
    <row r="37" spans="1:25" ht="15" customHeight="1" x14ac:dyDescent="0.25">
      <c r="A37" s="51">
        <f t="shared" ref="A37" si="27">A35+1</f>
        <v>12</v>
      </c>
      <c r="B37" s="52" t="s">
        <v>7</v>
      </c>
      <c r="C37" s="46"/>
      <c r="D37" s="47">
        <v>1400000000</v>
      </c>
      <c r="E37" s="46"/>
      <c r="F37" s="100"/>
      <c r="G37" s="46"/>
      <c r="H37" s="102">
        <v>2900703.19</v>
      </c>
      <c r="I37" s="46"/>
      <c r="J37" s="51">
        <f t="shared" ref="J37" si="28">J35+1</f>
        <v>12</v>
      </c>
      <c r="K37" s="52" t="s">
        <v>7</v>
      </c>
      <c r="L37" s="46"/>
      <c r="M37" s="47">
        <v>1400000000</v>
      </c>
      <c r="N37" s="46"/>
      <c r="O37" s="60"/>
      <c r="Q37" s="101">
        <v>22423455.759999998</v>
      </c>
      <c r="R37" s="51">
        <f t="shared" ref="R37" si="29">R35+1</f>
        <v>12</v>
      </c>
      <c r="S37" s="52" t="s">
        <v>7</v>
      </c>
      <c r="T37" s="46"/>
      <c r="U37" s="47">
        <v>1400000000</v>
      </c>
      <c r="V37" s="46"/>
      <c r="W37" s="60"/>
      <c r="X37" s="46"/>
      <c r="Y37" s="102">
        <v>0</v>
      </c>
    </row>
    <row r="38" spans="1:25" ht="15" customHeight="1" x14ac:dyDescent="0.25">
      <c r="A38" s="51"/>
      <c r="B38" s="52"/>
      <c r="C38" s="46"/>
      <c r="D38" s="47"/>
      <c r="E38" s="46"/>
      <c r="F38" s="100"/>
      <c r="G38" s="46"/>
      <c r="H38" s="102"/>
      <c r="I38" s="46"/>
      <c r="J38" s="51"/>
      <c r="K38" s="52"/>
      <c r="L38" s="46"/>
      <c r="M38" s="47"/>
      <c r="N38" s="46"/>
      <c r="O38" s="60"/>
      <c r="Q38" s="101"/>
      <c r="R38" s="51"/>
      <c r="S38" s="52"/>
      <c r="T38" s="46"/>
      <c r="U38" s="47"/>
      <c r="V38" s="46"/>
      <c r="W38" s="60"/>
      <c r="X38" s="46"/>
      <c r="Y38" s="102"/>
    </row>
    <row r="39" spans="1:25" ht="15" customHeight="1" x14ac:dyDescent="0.25">
      <c r="A39" s="51">
        <f t="shared" ref="A39" si="30">A37+1</f>
        <v>13</v>
      </c>
      <c r="B39" s="52" t="s">
        <v>7</v>
      </c>
      <c r="C39" s="46"/>
      <c r="D39" s="47">
        <v>610000000</v>
      </c>
      <c r="E39" s="46"/>
      <c r="F39" s="100"/>
      <c r="G39" s="46"/>
      <c r="H39" s="101">
        <v>0</v>
      </c>
      <c r="I39" s="46"/>
      <c r="J39" s="51">
        <f t="shared" ref="J39" si="31">J37+1</f>
        <v>13</v>
      </c>
      <c r="K39" s="52" t="s">
        <v>7</v>
      </c>
      <c r="L39" s="46"/>
      <c r="M39" s="47">
        <v>610000000</v>
      </c>
      <c r="N39" s="46"/>
      <c r="O39" s="60"/>
      <c r="Q39" s="101">
        <v>9497749.129999999</v>
      </c>
      <c r="R39" s="51">
        <f t="shared" ref="R39" si="32">R37+1</f>
        <v>13</v>
      </c>
      <c r="S39" s="52" t="s">
        <v>7</v>
      </c>
      <c r="T39" s="46"/>
      <c r="U39" s="47">
        <v>610000000</v>
      </c>
      <c r="V39" s="46"/>
      <c r="W39" s="60"/>
      <c r="X39" s="46"/>
      <c r="Y39" s="102">
        <v>0</v>
      </c>
    </row>
    <row r="40" spans="1:25" ht="15" customHeight="1" x14ac:dyDescent="0.25">
      <c r="A40" s="51"/>
      <c r="B40" s="52"/>
      <c r="C40" s="46"/>
      <c r="D40" s="47"/>
      <c r="E40" s="46"/>
      <c r="F40" s="100"/>
      <c r="G40" s="46"/>
      <c r="H40" s="101"/>
      <c r="I40" s="46"/>
      <c r="J40" s="51"/>
      <c r="K40" s="52"/>
      <c r="L40" s="46"/>
      <c r="M40" s="47"/>
      <c r="N40" s="46"/>
      <c r="O40" s="60"/>
      <c r="Q40" s="101"/>
      <c r="R40" s="51"/>
      <c r="S40" s="52"/>
      <c r="T40" s="46"/>
      <c r="U40" s="47"/>
      <c r="V40" s="46"/>
      <c r="W40" s="60"/>
      <c r="X40" s="46"/>
      <c r="Y40" s="102"/>
    </row>
    <row r="41" spans="1:25" ht="15" customHeight="1" x14ac:dyDescent="0.25">
      <c r="A41" s="51">
        <f t="shared" ref="A41" si="33">A39+1</f>
        <v>14</v>
      </c>
      <c r="B41" s="104" t="s">
        <v>8</v>
      </c>
      <c r="C41" s="61"/>
      <c r="D41" s="87">
        <v>1355000000</v>
      </c>
      <c r="E41" s="61"/>
      <c r="F41" s="100"/>
      <c r="G41" s="61"/>
      <c r="H41" s="102">
        <v>3001769.43</v>
      </c>
      <c r="I41" s="46"/>
      <c r="J41" s="51">
        <f t="shared" ref="J41" si="34">J39+1</f>
        <v>14</v>
      </c>
      <c r="K41" s="104" t="s">
        <v>8</v>
      </c>
      <c r="L41" s="61"/>
      <c r="M41" s="87">
        <v>1355000000</v>
      </c>
      <c r="N41" s="46"/>
      <c r="O41" s="60"/>
      <c r="Q41" s="101">
        <v>20189326.02</v>
      </c>
      <c r="R41" s="51">
        <f t="shared" ref="R41" si="35">R39+1</f>
        <v>14</v>
      </c>
      <c r="S41" s="104" t="s">
        <v>8</v>
      </c>
      <c r="T41" s="61"/>
      <c r="U41" s="87">
        <v>1355000000</v>
      </c>
      <c r="V41" s="46"/>
      <c r="W41" s="60"/>
      <c r="X41" s="46"/>
      <c r="Y41" s="102">
        <v>0</v>
      </c>
    </row>
    <row r="42" spans="1:25" ht="15" customHeight="1" x14ac:dyDescent="0.25">
      <c r="A42" s="51"/>
      <c r="B42" s="104"/>
      <c r="C42" s="61"/>
      <c r="D42" s="87"/>
      <c r="E42" s="61"/>
      <c r="F42" s="100"/>
      <c r="G42" s="61"/>
      <c r="H42" s="102"/>
      <c r="I42" s="46"/>
      <c r="J42" s="51"/>
      <c r="K42" s="104"/>
      <c r="L42" s="61"/>
      <c r="M42" s="87"/>
      <c r="N42" s="46"/>
      <c r="O42" s="60"/>
      <c r="Q42" s="101"/>
      <c r="R42" s="51"/>
      <c r="S42" s="104"/>
      <c r="T42" s="61"/>
      <c r="U42" s="87"/>
      <c r="V42" s="46"/>
      <c r="W42" s="60"/>
      <c r="X42" s="46"/>
      <c r="Y42" s="102"/>
    </row>
    <row r="43" spans="1:25" ht="15" customHeight="1" x14ac:dyDescent="0.25">
      <c r="A43" s="51">
        <f t="shared" ref="A43" si="36">A41+1</f>
        <v>15</v>
      </c>
      <c r="B43" s="52" t="s">
        <v>82</v>
      </c>
      <c r="C43" s="61"/>
      <c r="D43" s="88">
        <v>535000000</v>
      </c>
      <c r="E43" s="61"/>
      <c r="F43" s="100"/>
      <c r="G43" s="61"/>
      <c r="H43" s="101">
        <v>0</v>
      </c>
      <c r="J43" s="51">
        <f t="shared" ref="J43" si="37">J41+1</f>
        <v>15</v>
      </c>
      <c r="K43" s="52" t="s">
        <v>82</v>
      </c>
      <c r="L43" s="61"/>
      <c r="M43" s="87">
        <v>535000000</v>
      </c>
      <c r="N43" s="46"/>
      <c r="O43" s="60"/>
      <c r="Q43" s="101">
        <v>8419736.379999999</v>
      </c>
      <c r="R43" s="51">
        <f t="shared" ref="R43" si="38">R41+1</f>
        <v>15</v>
      </c>
      <c r="S43" s="52" t="s">
        <v>82</v>
      </c>
      <c r="T43" s="61"/>
      <c r="U43" s="87">
        <v>535000000</v>
      </c>
      <c r="V43" s="46"/>
      <c r="W43" s="60"/>
      <c r="X43" s="46"/>
      <c r="Y43" s="102">
        <v>0</v>
      </c>
    </row>
    <row r="44" spans="1:25" ht="15" customHeight="1" x14ac:dyDescent="0.25">
      <c r="A44" s="51"/>
      <c r="B44" s="52"/>
      <c r="C44" s="61"/>
      <c r="D44" s="88"/>
      <c r="E44" s="46"/>
      <c r="F44" s="100"/>
      <c r="G44" s="61"/>
      <c r="H44" s="101"/>
      <c r="J44" s="51"/>
      <c r="K44" s="52"/>
      <c r="L44" s="61"/>
      <c r="M44" s="87"/>
      <c r="N44" s="46"/>
      <c r="O44" s="60"/>
      <c r="Q44" s="101"/>
      <c r="R44" s="51"/>
      <c r="S44" s="52"/>
      <c r="T44" s="61"/>
      <c r="U44" s="87"/>
      <c r="V44" s="46"/>
      <c r="W44" s="60"/>
      <c r="X44" s="46"/>
      <c r="Y44" s="102"/>
    </row>
    <row r="45" spans="1:25" ht="15" customHeight="1" x14ac:dyDescent="0.25">
      <c r="A45" s="51">
        <f t="shared" ref="A45" si="39">A43+1</f>
        <v>16</v>
      </c>
      <c r="B45" s="52" t="s">
        <v>9</v>
      </c>
      <c r="C45" s="104"/>
      <c r="D45" s="88">
        <v>735000000</v>
      </c>
      <c r="E45" s="88">
        <v>735000000</v>
      </c>
      <c r="F45" s="100"/>
      <c r="G45" s="46"/>
      <c r="H45" s="101">
        <v>0</v>
      </c>
      <c r="J45" s="51">
        <f t="shared" ref="J45" si="40">J43+1</f>
        <v>16</v>
      </c>
      <c r="K45" s="52" t="s">
        <v>9</v>
      </c>
      <c r="L45" s="104"/>
      <c r="M45" s="87">
        <v>735000000</v>
      </c>
      <c r="N45" s="46"/>
      <c r="O45" s="60"/>
      <c r="Q45" s="101">
        <v>7743779.2800000003</v>
      </c>
      <c r="R45" s="51">
        <f t="shared" ref="R45" si="41">R43+1</f>
        <v>16</v>
      </c>
      <c r="S45" s="52" t="s">
        <v>9</v>
      </c>
      <c r="T45" s="104"/>
      <c r="U45" s="87">
        <v>735000000</v>
      </c>
      <c r="V45" s="46"/>
      <c r="W45" s="60"/>
      <c r="X45" s="46"/>
      <c r="Y45" s="102">
        <v>0</v>
      </c>
    </row>
    <row r="46" spans="1:25" ht="15" customHeight="1" x14ac:dyDescent="0.25">
      <c r="A46" s="51"/>
      <c r="B46" s="52"/>
      <c r="C46" s="104"/>
      <c r="D46" s="88"/>
      <c r="E46" s="88"/>
      <c r="F46" s="100"/>
      <c r="G46" s="46"/>
      <c r="H46" s="101"/>
      <c r="J46" s="51"/>
      <c r="K46" s="52"/>
      <c r="L46" s="104"/>
      <c r="M46" s="87"/>
      <c r="N46" s="46"/>
      <c r="O46" s="60"/>
      <c r="Q46" s="101"/>
      <c r="R46" s="51"/>
      <c r="S46" s="52"/>
      <c r="T46" s="104"/>
      <c r="U46" s="87"/>
      <c r="V46" s="46"/>
      <c r="W46" s="60"/>
      <c r="X46" s="46"/>
      <c r="Y46" s="102"/>
    </row>
    <row r="47" spans="1:25" ht="15" customHeight="1" x14ac:dyDescent="0.25">
      <c r="A47" s="51">
        <f t="shared" ref="A47" si="42">A45+1</f>
        <v>17</v>
      </c>
      <c r="B47" s="54" t="s">
        <v>30</v>
      </c>
      <c r="C47" s="61"/>
      <c r="D47" s="87">
        <v>389179937</v>
      </c>
      <c r="E47" s="46"/>
      <c r="F47" s="100"/>
      <c r="G47" s="46"/>
      <c r="H47" s="102">
        <v>2650837.84</v>
      </c>
      <c r="J47" s="51">
        <f t="shared" ref="J47" si="43">J45+1</f>
        <v>17</v>
      </c>
      <c r="K47" s="54" t="s">
        <v>30</v>
      </c>
      <c r="L47" s="61"/>
      <c r="M47" s="87">
        <v>389179937</v>
      </c>
      <c r="N47" s="46"/>
      <c r="O47" s="60"/>
      <c r="Q47" s="101">
        <v>3949251.6700000004</v>
      </c>
      <c r="R47" s="51">
        <f t="shared" ref="R47" si="44">R45+1</f>
        <v>17</v>
      </c>
      <c r="S47" s="54" t="s">
        <v>30</v>
      </c>
      <c r="T47" s="61"/>
      <c r="U47" s="87">
        <v>389179937</v>
      </c>
      <c r="V47" s="46"/>
      <c r="W47" s="60"/>
      <c r="X47" s="46"/>
      <c r="Y47" s="102">
        <v>0</v>
      </c>
    </row>
    <row r="48" spans="1:25" ht="15" customHeight="1" x14ac:dyDescent="0.25">
      <c r="A48" s="51"/>
      <c r="B48" s="54"/>
      <c r="C48" s="46"/>
      <c r="D48" s="47"/>
      <c r="E48" s="46"/>
      <c r="F48" s="100"/>
      <c r="G48" s="46"/>
      <c r="H48" s="102"/>
      <c r="J48" s="51"/>
      <c r="K48" s="54"/>
      <c r="L48" s="46"/>
      <c r="M48" s="47"/>
      <c r="N48" s="46"/>
      <c r="O48" s="60"/>
      <c r="Q48" s="101"/>
      <c r="R48" s="51"/>
      <c r="S48" s="54"/>
      <c r="T48" s="46"/>
      <c r="U48" s="87"/>
      <c r="V48" s="46"/>
      <c r="W48" s="60"/>
      <c r="X48" s="46"/>
      <c r="Y48" s="102"/>
    </row>
    <row r="49" spans="1:25" ht="15" customHeight="1" x14ac:dyDescent="0.25">
      <c r="A49" s="51">
        <f t="shared" ref="A49" si="45">A47+1</f>
        <v>18</v>
      </c>
      <c r="B49" s="49" t="s">
        <v>30</v>
      </c>
      <c r="C49" s="46"/>
      <c r="D49" s="47">
        <v>500000000</v>
      </c>
      <c r="E49" s="46"/>
      <c r="F49" s="100"/>
      <c r="G49" s="46"/>
      <c r="H49" s="102">
        <v>2074688.8000000005</v>
      </c>
      <c r="J49" s="51">
        <f t="shared" ref="J49" si="46">J47+1</f>
        <v>18</v>
      </c>
      <c r="K49" s="49" t="s">
        <v>30</v>
      </c>
      <c r="L49" s="46"/>
      <c r="M49" s="47">
        <v>500000000</v>
      </c>
      <c r="N49" s="46"/>
      <c r="O49" s="60"/>
      <c r="Q49" s="101">
        <v>2320220.34</v>
      </c>
      <c r="R49" s="51">
        <f t="shared" ref="R49" si="47">R47+1</f>
        <v>18</v>
      </c>
      <c r="S49" s="49" t="s">
        <v>30</v>
      </c>
      <c r="T49" s="46"/>
      <c r="U49" s="47">
        <v>500000000</v>
      </c>
      <c r="V49" s="46"/>
      <c r="W49" s="60"/>
      <c r="X49" s="46"/>
      <c r="Y49" s="102">
        <v>0</v>
      </c>
    </row>
    <row r="50" spans="1:25" ht="15" customHeight="1" x14ac:dyDescent="0.25">
      <c r="A50" s="51"/>
      <c r="B50" s="49"/>
      <c r="C50" s="46"/>
      <c r="D50" s="47"/>
      <c r="E50" s="46"/>
      <c r="F50" s="100"/>
      <c r="G50" s="46"/>
      <c r="H50" s="102"/>
      <c r="J50" s="51"/>
      <c r="K50" s="49"/>
      <c r="L50" s="46"/>
      <c r="M50" s="47"/>
      <c r="N50" s="46"/>
      <c r="O50" s="60"/>
      <c r="Q50" s="101"/>
      <c r="R50" s="51"/>
      <c r="S50" s="49"/>
      <c r="T50" s="46"/>
      <c r="U50" s="47"/>
      <c r="V50" s="46"/>
      <c r="W50" s="60"/>
      <c r="X50" s="46"/>
      <c r="Y50" s="102"/>
    </row>
    <row r="51" spans="1:25" ht="15" customHeight="1" x14ac:dyDescent="0.25">
      <c r="A51" s="51">
        <f t="shared" ref="A51" si="48">A49+1</f>
        <v>19</v>
      </c>
      <c r="B51" s="49" t="s">
        <v>30</v>
      </c>
      <c r="C51" s="46"/>
      <c r="D51" s="47">
        <v>1750000000</v>
      </c>
      <c r="E51" s="46"/>
      <c r="F51" s="100"/>
      <c r="G51" s="46"/>
      <c r="H51" s="102">
        <v>16931548.119999997</v>
      </c>
      <c r="J51" s="51">
        <f t="shared" ref="J51" si="49">J49+1</f>
        <v>19</v>
      </c>
      <c r="K51" s="49" t="s">
        <v>30</v>
      </c>
      <c r="L51" s="46"/>
      <c r="M51" s="47">
        <v>1750000000</v>
      </c>
      <c r="N51" s="46"/>
      <c r="O51" s="60"/>
      <c r="Q51" s="101">
        <v>22141401.330000002</v>
      </c>
      <c r="R51" s="51">
        <f t="shared" ref="R51" si="50">R49+1</f>
        <v>19</v>
      </c>
      <c r="S51" s="49" t="s">
        <v>30</v>
      </c>
      <c r="T51" s="46"/>
      <c r="U51" s="47">
        <v>1750000000</v>
      </c>
      <c r="V51" s="46"/>
      <c r="W51" s="60"/>
      <c r="X51" s="46"/>
      <c r="Y51" s="102">
        <v>104420.88</v>
      </c>
    </row>
    <row r="52" spans="1:25" ht="15" customHeight="1" x14ac:dyDescent="0.25">
      <c r="A52" s="51"/>
      <c r="B52" s="49"/>
      <c r="C52" s="46"/>
      <c r="D52" s="47"/>
      <c r="E52" s="46"/>
      <c r="F52" s="100"/>
      <c r="G52" s="46"/>
      <c r="H52" s="102"/>
      <c r="J52" s="51"/>
      <c r="K52" s="49"/>
      <c r="L52" s="46"/>
      <c r="M52" s="47"/>
      <c r="N52" s="46"/>
      <c r="O52" s="60"/>
      <c r="Q52" s="101"/>
      <c r="R52" s="51"/>
      <c r="S52" s="49"/>
      <c r="T52" s="46"/>
      <c r="U52" s="47"/>
      <c r="V52" s="46"/>
      <c r="W52" s="60"/>
      <c r="X52" s="46"/>
      <c r="Y52" s="102"/>
    </row>
    <row r="53" spans="1:25" ht="15" customHeight="1" x14ac:dyDescent="0.25">
      <c r="A53" s="51">
        <f t="shared" ref="A53" si="51">A51+1</f>
        <v>20</v>
      </c>
      <c r="B53" s="49" t="s">
        <v>30</v>
      </c>
      <c r="C53" s="46"/>
      <c r="D53" s="47">
        <v>1920000000</v>
      </c>
      <c r="E53" s="46"/>
      <c r="F53" s="100"/>
      <c r="G53" s="46"/>
      <c r="H53" s="102">
        <v>11148667.170000004</v>
      </c>
      <c r="J53" s="51">
        <f t="shared" ref="J53" si="52">J51+1</f>
        <v>20</v>
      </c>
      <c r="K53" s="49" t="s">
        <v>30</v>
      </c>
      <c r="L53" s="46"/>
      <c r="M53" s="47">
        <v>1920000000</v>
      </c>
      <c r="N53" s="46"/>
      <c r="O53" s="60"/>
      <c r="Q53" s="101">
        <v>23036348</v>
      </c>
      <c r="R53" s="51">
        <f t="shared" ref="R53" si="53">R51+1</f>
        <v>20</v>
      </c>
      <c r="S53" s="49" t="s">
        <v>30</v>
      </c>
      <c r="T53" s="46"/>
      <c r="U53" s="47">
        <v>1920000000</v>
      </c>
      <c r="V53" s="46"/>
      <c r="W53" s="60"/>
      <c r="X53" s="46"/>
      <c r="Y53" s="102">
        <v>0</v>
      </c>
    </row>
    <row r="54" spans="1:25" ht="15" customHeight="1" x14ac:dyDescent="0.25">
      <c r="A54" s="51"/>
      <c r="B54" s="49"/>
      <c r="C54" s="46"/>
      <c r="D54" s="47"/>
      <c r="E54" s="46"/>
      <c r="F54" s="100"/>
      <c r="G54" s="46"/>
      <c r="H54" s="102"/>
      <c r="J54" s="51"/>
      <c r="K54" s="49"/>
      <c r="L54" s="46"/>
      <c r="M54" s="47"/>
      <c r="N54" s="46"/>
      <c r="O54" s="60"/>
      <c r="Q54" s="101"/>
      <c r="R54" s="51"/>
      <c r="S54" s="49"/>
      <c r="T54" s="46"/>
      <c r="U54" s="47"/>
      <c r="V54" s="46"/>
      <c r="W54" s="60"/>
      <c r="X54" s="46"/>
      <c r="Y54" s="102"/>
    </row>
    <row r="55" spans="1:25" ht="15" customHeight="1" x14ac:dyDescent="0.25">
      <c r="A55" s="51">
        <f t="shared" ref="A55" si="54">A53+1</f>
        <v>21</v>
      </c>
      <c r="B55" s="49" t="s">
        <v>30</v>
      </c>
      <c r="C55" s="46"/>
      <c r="D55" s="47">
        <v>1444885373.0799999</v>
      </c>
      <c r="E55" s="46"/>
      <c r="F55" s="100"/>
      <c r="G55" s="46"/>
      <c r="H55" s="102">
        <v>2695186.2156227697</v>
      </c>
      <c r="J55" s="51">
        <f t="shared" ref="J55" si="55">J53+1</f>
        <v>21</v>
      </c>
      <c r="K55" s="49" t="s">
        <v>30</v>
      </c>
      <c r="L55" s="46"/>
      <c r="M55" s="47">
        <v>1444885373.0799999</v>
      </c>
      <c r="N55" s="46"/>
      <c r="O55" s="60"/>
      <c r="Q55" s="101">
        <v>20424178.02</v>
      </c>
      <c r="R55" s="51">
        <f t="shared" ref="R55" si="56">R53+1</f>
        <v>21</v>
      </c>
      <c r="S55" s="49" t="s">
        <v>30</v>
      </c>
      <c r="T55" s="46"/>
      <c r="U55" s="47">
        <v>1444885373.0799999</v>
      </c>
      <c r="V55" s="46"/>
      <c r="W55" s="60"/>
      <c r="X55" s="46"/>
      <c r="Y55" s="102">
        <v>0</v>
      </c>
    </row>
    <row r="56" spans="1:25" ht="15" customHeight="1" x14ac:dyDescent="0.25">
      <c r="A56" s="51"/>
      <c r="B56" s="49"/>
      <c r="C56" s="46"/>
      <c r="D56" s="47"/>
      <c r="E56" s="46"/>
      <c r="F56" s="100"/>
      <c r="G56" s="46"/>
      <c r="H56" s="102"/>
      <c r="J56" s="51"/>
      <c r="K56" s="49"/>
      <c r="L56" s="46"/>
      <c r="M56" s="47"/>
      <c r="N56" s="46"/>
      <c r="O56" s="60"/>
      <c r="Q56" s="101"/>
      <c r="R56" s="51"/>
      <c r="S56" s="49"/>
      <c r="T56" s="46"/>
      <c r="U56" s="47"/>
      <c r="V56" s="46"/>
      <c r="W56" s="60"/>
      <c r="X56" s="46"/>
      <c r="Y56" s="102"/>
    </row>
    <row r="57" spans="1:25" ht="15" customHeight="1" x14ac:dyDescent="0.25">
      <c r="A57" s="51">
        <f t="shared" ref="A57" si="57">A55+1</f>
        <v>22</v>
      </c>
      <c r="B57" s="49" t="s">
        <v>30</v>
      </c>
      <c r="C57" s="46"/>
      <c r="D57" s="47">
        <v>1928217853.28</v>
      </c>
      <c r="E57" s="46"/>
      <c r="F57" s="100"/>
      <c r="G57" s="46"/>
      <c r="H57" s="102">
        <v>4285180.9900000095</v>
      </c>
      <c r="J57" s="51">
        <f t="shared" ref="J57" si="58">J55+1</f>
        <v>22</v>
      </c>
      <c r="K57" s="49" t="s">
        <v>30</v>
      </c>
      <c r="L57" s="46"/>
      <c r="M57" s="47">
        <v>1928217853.28</v>
      </c>
      <c r="N57" s="46"/>
      <c r="O57" s="60"/>
      <c r="Q57" s="101">
        <v>28387171.25</v>
      </c>
      <c r="R57" s="51">
        <f t="shared" ref="R57" si="59">R55+1</f>
        <v>22</v>
      </c>
      <c r="S57" s="49" t="s">
        <v>30</v>
      </c>
      <c r="T57" s="46"/>
      <c r="U57" s="47">
        <v>1928217853.28</v>
      </c>
      <c r="V57" s="46"/>
      <c r="W57" s="60"/>
      <c r="X57" s="46"/>
      <c r="Y57" s="102">
        <v>0</v>
      </c>
    </row>
    <row r="58" spans="1:25" ht="15" customHeight="1" x14ac:dyDescent="0.25">
      <c r="A58" s="51"/>
      <c r="B58" s="49"/>
      <c r="C58" s="46"/>
      <c r="D58" s="47"/>
      <c r="E58" s="46"/>
      <c r="F58" s="100"/>
      <c r="G58" s="46"/>
      <c r="H58" s="102"/>
      <c r="J58" s="51"/>
      <c r="K58" s="49"/>
      <c r="L58" s="46"/>
      <c r="M58" s="47"/>
      <c r="N58" s="46"/>
      <c r="O58" s="60"/>
      <c r="Q58" s="101"/>
      <c r="R58" s="51"/>
      <c r="S58" s="49"/>
      <c r="T58" s="46"/>
      <c r="U58" s="47"/>
      <c r="V58" s="46"/>
      <c r="W58" s="60"/>
      <c r="X58" s="46"/>
      <c r="Y58" s="102"/>
    </row>
    <row r="59" spans="1:25" ht="15" customHeight="1" x14ac:dyDescent="0.25">
      <c r="A59" s="51">
        <f>A57+1</f>
        <v>23</v>
      </c>
      <c r="B59" s="49" t="s">
        <v>30</v>
      </c>
      <c r="C59" s="46"/>
      <c r="D59" s="47">
        <v>1000000000</v>
      </c>
      <c r="E59" s="46"/>
      <c r="F59" s="100"/>
      <c r="G59" s="46"/>
      <c r="H59" s="101">
        <v>0</v>
      </c>
      <c r="J59" s="51">
        <f t="shared" ref="J59:J75" si="60">J57+1</f>
        <v>23</v>
      </c>
      <c r="K59" s="49" t="s">
        <v>30</v>
      </c>
      <c r="L59" s="46"/>
      <c r="M59" s="47">
        <v>1000000000</v>
      </c>
      <c r="N59" s="46"/>
      <c r="O59" s="60"/>
      <c r="Q59" s="101">
        <v>12021522.5</v>
      </c>
      <c r="R59" s="51">
        <f t="shared" ref="R59" si="61">R57+1</f>
        <v>23</v>
      </c>
      <c r="S59" s="49" t="s">
        <v>30</v>
      </c>
      <c r="T59" s="46"/>
      <c r="U59" s="47">
        <v>1000000000</v>
      </c>
      <c r="V59" s="46"/>
      <c r="W59" s="60"/>
      <c r="X59" s="46"/>
      <c r="Y59" s="102">
        <v>0</v>
      </c>
    </row>
    <row r="60" spans="1:25" ht="15" customHeight="1" x14ac:dyDescent="0.25">
      <c r="A60" s="51"/>
      <c r="B60" s="49"/>
      <c r="C60" s="46"/>
      <c r="D60" s="47"/>
      <c r="E60" s="46"/>
      <c r="F60" s="100"/>
      <c r="G60" s="46"/>
      <c r="H60" s="101"/>
      <c r="J60" s="51"/>
      <c r="K60" s="49"/>
      <c r="L60" s="46"/>
      <c r="M60" s="47"/>
      <c r="N60" s="46"/>
      <c r="O60" s="60"/>
      <c r="Q60" s="101"/>
      <c r="R60" s="51"/>
      <c r="S60" s="49"/>
      <c r="T60" s="46"/>
      <c r="U60" s="47"/>
      <c r="V60" s="46"/>
      <c r="W60" s="60"/>
      <c r="X60" s="46"/>
      <c r="Y60" s="102"/>
    </row>
    <row r="61" spans="1:25" ht="15" customHeight="1" x14ac:dyDescent="0.25">
      <c r="A61" s="51">
        <f t="shared" ref="A61" si="62">A59+1</f>
        <v>24</v>
      </c>
      <c r="B61" s="49" t="s">
        <v>30</v>
      </c>
      <c r="C61" s="46"/>
      <c r="D61" s="47">
        <v>1000000000</v>
      </c>
      <c r="E61" s="46"/>
      <c r="F61" s="100"/>
      <c r="G61" s="46"/>
      <c r="H61" s="101">
        <v>0</v>
      </c>
      <c r="J61" s="51">
        <f t="shared" si="60"/>
        <v>24</v>
      </c>
      <c r="K61" s="49" t="s">
        <v>30</v>
      </c>
      <c r="L61" s="46"/>
      <c r="M61" s="47">
        <v>1000000000</v>
      </c>
      <c r="N61" s="46"/>
      <c r="O61" s="60"/>
      <c r="Q61" s="101">
        <v>19309157.390000001</v>
      </c>
      <c r="R61" s="51">
        <f t="shared" ref="R61" si="63">R59+1</f>
        <v>24</v>
      </c>
      <c r="S61" s="49" t="s">
        <v>30</v>
      </c>
      <c r="T61" s="46"/>
      <c r="U61" s="47">
        <v>1000000000</v>
      </c>
      <c r="V61" s="46"/>
      <c r="W61" s="60"/>
      <c r="X61" s="46"/>
      <c r="Y61" s="102">
        <v>0</v>
      </c>
    </row>
    <row r="62" spans="1:25" ht="15" customHeight="1" x14ac:dyDescent="0.25">
      <c r="A62" s="51"/>
      <c r="B62" s="49"/>
      <c r="C62" s="46"/>
      <c r="D62" s="47"/>
      <c r="E62" s="46"/>
      <c r="F62" s="100"/>
      <c r="G62" s="46"/>
      <c r="H62" s="101"/>
      <c r="J62" s="51"/>
      <c r="K62" s="49"/>
      <c r="L62" s="46"/>
      <c r="M62" s="47"/>
      <c r="N62" s="46"/>
      <c r="O62" s="60"/>
      <c r="Q62" s="101"/>
      <c r="R62" s="51"/>
      <c r="S62" s="49"/>
      <c r="T62" s="46"/>
      <c r="U62" s="47"/>
      <c r="V62" s="46"/>
      <c r="W62" s="60"/>
      <c r="X62" s="46"/>
      <c r="Y62" s="102"/>
    </row>
    <row r="63" spans="1:25" ht="15" customHeight="1" x14ac:dyDescent="0.25">
      <c r="A63" s="51">
        <f t="shared" ref="A63:A75" si="64">A61+1</f>
        <v>25</v>
      </c>
      <c r="B63" s="49" t="s">
        <v>30</v>
      </c>
      <c r="C63" s="46"/>
      <c r="D63" s="50">
        <v>300000000</v>
      </c>
      <c r="E63" s="46"/>
      <c r="F63" s="100"/>
      <c r="G63" s="46"/>
      <c r="H63" s="101">
        <v>0</v>
      </c>
      <c r="J63" s="51">
        <f t="shared" si="60"/>
        <v>25</v>
      </c>
      <c r="K63" s="49" t="s">
        <v>30</v>
      </c>
      <c r="L63" s="46"/>
      <c r="M63" s="50">
        <v>300000000</v>
      </c>
      <c r="N63" s="46"/>
      <c r="O63" s="60"/>
      <c r="Q63" s="101">
        <v>6271416.6699999999</v>
      </c>
      <c r="R63" s="51">
        <f t="shared" ref="R63" si="65">R61+1</f>
        <v>25</v>
      </c>
      <c r="S63" s="49" t="s">
        <v>30</v>
      </c>
      <c r="T63" s="46"/>
      <c r="U63" s="50">
        <v>300000000</v>
      </c>
      <c r="V63" s="46"/>
      <c r="W63" s="60"/>
      <c r="X63" s="46"/>
      <c r="Y63" s="102">
        <v>0</v>
      </c>
    </row>
    <row r="64" spans="1:25" ht="15" customHeight="1" x14ac:dyDescent="0.25">
      <c r="A64" s="51"/>
      <c r="B64" s="49"/>
      <c r="C64" s="46"/>
      <c r="D64" s="50"/>
      <c r="E64" s="46"/>
      <c r="F64" s="100"/>
      <c r="G64" s="46"/>
      <c r="H64" s="101"/>
      <c r="J64" s="51"/>
      <c r="K64" s="49"/>
      <c r="L64" s="46"/>
      <c r="M64" s="50"/>
      <c r="N64" s="46"/>
      <c r="O64" s="60"/>
      <c r="Q64" s="101"/>
      <c r="R64" s="51"/>
      <c r="S64" s="49"/>
      <c r="T64" s="46"/>
      <c r="U64" s="50"/>
      <c r="V64" s="46"/>
      <c r="W64" s="60"/>
      <c r="X64" s="46"/>
      <c r="Y64" s="102"/>
    </row>
    <row r="65" spans="1:25" ht="15" customHeight="1" x14ac:dyDescent="0.25">
      <c r="A65" s="51">
        <f t="shared" si="64"/>
        <v>26</v>
      </c>
      <c r="B65" s="49" t="s">
        <v>30</v>
      </c>
      <c r="C65" s="46"/>
      <c r="D65" s="57">
        <v>299888355</v>
      </c>
      <c r="E65" s="46"/>
      <c r="F65" s="100"/>
      <c r="G65" s="46"/>
      <c r="H65" s="101">
        <v>0</v>
      </c>
      <c r="J65" s="51">
        <f t="shared" si="60"/>
        <v>26</v>
      </c>
      <c r="K65" s="49" t="s">
        <v>30</v>
      </c>
      <c r="L65" s="46"/>
      <c r="M65" s="57">
        <v>299888355</v>
      </c>
      <c r="N65" s="46"/>
      <c r="O65" s="60"/>
      <c r="Q65" s="101">
        <v>6191307.6799999997</v>
      </c>
      <c r="R65" s="51">
        <f t="shared" ref="R65" si="66">R63+1</f>
        <v>26</v>
      </c>
      <c r="S65" s="49" t="s">
        <v>30</v>
      </c>
      <c r="T65" s="46"/>
      <c r="U65" s="57">
        <v>299888355</v>
      </c>
      <c r="V65" s="46"/>
      <c r="W65" s="60"/>
      <c r="X65" s="46"/>
      <c r="Y65" s="102">
        <v>0</v>
      </c>
    </row>
    <row r="66" spans="1:25" ht="15" customHeight="1" x14ac:dyDescent="0.25">
      <c r="A66" s="51"/>
      <c r="B66" s="49"/>
      <c r="C66" s="46"/>
      <c r="D66" s="57"/>
      <c r="E66" s="46"/>
      <c r="F66" s="100"/>
      <c r="G66" s="46"/>
      <c r="H66" s="101"/>
      <c r="J66" s="51"/>
      <c r="K66" s="49"/>
      <c r="L66" s="46"/>
      <c r="M66" s="57"/>
      <c r="N66" s="46"/>
      <c r="O66" s="60"/>
      <c r="Q66" s="101"/>
      <c r="R66" s="51"/>
      <c r="S66" s="49"/>
      <c r="T66" s="46"/>
      <c r="U66" s="57"/>
      <c r="V66" s="46"/>
      <c r="W66" s="60"/>
      <c r="X66" s="46"/>
      <c r="Y66" s="102"/>
    </row>
    <row r="67" spans="1:25" ht="15" customHeight="1" x14ac:dyDescent="0.25">
      <c r="A67" s="51">
        <f t="shared" si="64"/>
        <v>27</v>
      </c>
      <c r="B67" s="49" t="s">
        <v>30</v>
      </c>
      <c r="C67" s="46"/>
      <c r="D67" s="47">
        <v>223786059</v>
      </c>
      <c r="E67" s="46"/>
      <c r="F67" s="100"/>
      <c r="G67" s="46"/>
      <c r="H67" s="101">
        <v>0</v>
      </c>
      <c r="J67" s="51">
        <f t="shared" si="60"/>
        <v>27</v>
      </c>
      <c r="K67" s="49" t="s">
        <v>30</v>
      </c>
      <c r="L67" s="46"/>
      <c r="M67" s="47">
        <v>223786059</v>
      </c>
      <c r="N67" s="46"/>
      <c r="O67" s="60"/>
      <c r="Q67" s="101">
        <v>4266073.09</v>
      </c>
      <c r="R67" s="51">
        <f t="shared" ref="R67" si="67">R65+1</f>
        <v>27</v>
      </c>
      <c r="S67" s="49" t="s">
        <v>30</v>
      </c>
      <c r="T67" s="46"/>
      <c r="U67" s="47">
        <v>223786059</v>
      </c>
      <c r="V67" s="110"/>
      <c r="W67" s="60"/>
      <c r="X67" s="46"/>
      <c r="Y67" s="102">
        <v>0</v>
      </c>
    </row>
    <row r="68" spans="1:25" ht="15" customHeight="1" x14ac:dyDescent="0.25">
      <c r="A68" s="51"/>
      <c r="B68" s="49"/>
      <c r="C68" s="46"/>
      <c r="D68" s="47"/>
      <c r="E68" s="46"/>
      <c r="F68" s="100"/>
      <c r="G68" s="46"/>
      <c r="H68" s="101"/>
      <c r="J68" s="51"/>
      <c r="K68" s="49"/>
      <c r="L68" s="46"/>
      <c r="M68" s="47"/>
      <c r="N68" s="46"/>
      <c r="O68" s="60"/>
      <c r="Q68" s="101"/>
      <c r="R68" s="51"/>
      <c r="S68" s="49"/>
      <c r="T68" s="46"/>
      <c r="U68" s="47"/>
      <c r="V68" s="110"/>
      <c r="W68" s="60"/>
      <c r="X68" s="46"/>
      <c r="Y68" s="102"/>
    </row>
    <row r="69" spans="1:25" ht="15" customHeight="1" x14ac:dyDescent="0.25">
      <c r="A69" s="51">
        <f t="shared" si="64"/>
        <v>28</v>
      </c>
      <c r="B69" s="49" t="s">
        <v>30</v>
      </c>
      <c r="C69" s="46"/>
      <c r="D69" s="47">
        <v>500379494</v>
      </c>
      <c r="E69" s="46"/>
      <c r="F69" s="100"/>
      <c r="G69" s="46"/>
      <c r="H69" s="101">
        <v>0</v>
      </c>
      <c r="J69" s="51">
        <f t="shared" si="60"/>
        <v>28</v>
      </c>
      <c r="K69" s="49" t="s">
        <v>30</v>
      </c>
      <c r="L69" s="46"/>
      <c r="M69" s="47">
        <v>500379494</v>
      </c>
      <c r="N69" s="46"/>
      <c r="O69" s="60"/>
      <c r="Q69" s="101">
        <v>10262225.390000001</v>
      </c>
      <c r="R69" s="51">
        <f t="shared" ref="R69" si="68">R67+1</f>
        <v>28</v>
      </c>
      <c r="S69" s="49" t="s">
        <v>30</v>
      </c>
      <c r="T69" s="46"/>
      <c r="U69" s="47">
        <v>500379494</v>
      </c>
      <c r="V69" s="46"/>
      <c r="W69" s="60"/>
      <c r="X69" s="46"/>
      <c r="Y69" s="102">
        <v>0</v>
      </c>
    </row>
    <row r="70" spans="1:25" ht="15" customHeight="1" x14ac:dyDescent="0.25">
      <c r="A70" s="51"/>
      <c r="B70" s="49"/>
      <c r="C70" s="46"/>
      <c r="D70" s="47"/>
      <c r="E70" s="46"/>
      <c r="F70" s="100"/>
      <c r="G70" s="46"/>
      <c r="H70" s="101"/>
      <c r="J70" s="51"/>
      <c r="K70" s="49"/>
      <c r="L70" s="46"/>
      <c r="M70" s="47"/>
      <c r="N70" s="46"/>
      <c r="O70" s="60"/>
      <c r="Q70" s="101"/>
      <c r="R70" s="51"/>
      <c r="S70" s="49"/>
      <c r="T70" s="46"/>
      <c r="U70" s="47"/>
      <c r="V70" s="46"/>
      <c r="W70" s="60"/>
      <c r="X70" s="46"/>
      <c r="Y70" s="102"/>
    </row>
    <row r="71" spans="1:25" ht="15" customHeight="1" x14ac:dyDescent="0.25">
      <c r="A71" s="51">
        <f t="shared" si="64"/>
        <v>29</v>
      </c>
      <c r="B71" s="49" t="s">
        <v>30</v>
      </c>
      <c r="C71" s="46"/>
      <c r="D71" s="47">
        <v>86788886</v>
      </c>
      <c r="E71" s="46"/>
      <c r="F71" s="100"/>
      <c r="G71" s="46"/>
      <c r="H71" s="101">
        <v>0</v>
      </c>
      <c r="J71" s="51">
        <f t="shared" si="60"/>
        <v>29</v>
      </c>
      <c r="K71" s="49" t="s">
        <v>30</v>
      </c>
      <c r="L71" s="46"/>
      <c r="M71" s="47">
        <v>86788886</v>
      </c>
      <c r="N71" s="46"/>
      <c r="O71" s="60"/>
      <c r="Q71" s="101">
        <v>1858055.12</v>
      </c>
      <c r="R71" s="51">
        <f t="shared" ref="R71:R75" si="69">R69+1</f>
        <v>29</v>
      </c>
      <c r="S71" s="49" t="s">
        <v>30</v>
      </c>
      <c r="T71" s="46"/>
      <c r="U71" s="47">
        <v>86788886</v>
      </c>
      <c r="V71" s="46"/>
      <c r="W71" s="60"/>
      <c r="X71" s="46"/>
      <c r="Y71" s="102">
        <v>0</v>
      </c>
    </row>
    <row r="72" spans="1:25" ht="15" customHeight="1" x14ac:dyDescent="0.25">
      <c r="A72" s="51"/>
      <c r="B72" s="49"/>
      <c r="C72" s="46"/>
      <c r="D72" s="47"/>
      <c r="E72" s="46"/>
      <c r="F72" s="100"/>
      <c r="G72" s="46"/>
      <c r="H72" s="101"/>
      <c r="J72" s="51"/>
      <c r="K72" s="49"/>
      <c r="L72" s="46"/>
      <c r="M72" s="47"/>
      <c r="N72" s="46"/>
      <c r="O72" s="60"/>
      <c r="Q72" s="101"/>
      <c r="R72" s="51"/>
      <c r="S72" s="49"/>
      <c r="T72" s="46"/>
      <c r="U72" s="47"/>
      <c r="V72" s="46"/>
      <c r="W72" s="60"/>
      <c r="X72" s="46"/>
      <c r="Y72" s="102"/>
    </row>
    <row r="73" spans="1:25" ht="15" customHeight="1" x14ac:dyDescent="0.25">
      <c r="A73" s="51">
        <f t="shared" si="64"/>
        <v>30</v>
      </c>
      <c r="B73" s="49" t="s">
        <v>30</v>
      </c>
      <c r="C73" s="46"/>
      <c r="D73" s="47">
        <v>56998668</v>
      </c>
      <c r="E73" s="46"/>
      <c r="F73" s="100"/>
      <c r="G73" s="46"/>
      <c r="H73" s="101">
        <v>0</v>
      </c>
      <c r="J73" s="51">
        <f t="shared" si="60"/>
        <v>30</v>
      </c>
      <c r="K73" s="49" t="s">
        <v>30</v>
      </c>
      <c r="L73" s="46"/>
      <c r="M73" s="47">
        <v>56998668</v>
      </c>
      <c r="N73" s="46"/>
      <c r="O73" s="60"/>
      <c r="Q73" s="101">
        <v>410200</v>
      </c>
      <c r="R73" s="51">
        <f t="shared" si="69"/>
        <v>30</v>
      </c>
      <c r="S73" s="49" t="s">
        <v>30</v>
      </c>
      <c r="T73" s="46"/>
      <c r="U73" s="47">
        <v>56998668</v>
      </c>
      <c r="V73" s="46"/>
      <c r="W73" s="60"/>
      <c r="X73" s="46"/>
      <c r="Y73" s="102">
        <v>0</v>
      </c>
    </row>
    <row r="74" spans="1:25" ht="15" customHeight="1" x14ac:dyDescent="0.25">
      <c r="A74" s="51"/>
      <c r="B74" s="49"/>
      <c r="C74" s="46"/>
      <c r="D74" s="47"/>
      <c r="E74" s="46"/>
      <c r="F74" s="100"/>
      <c r="G74" s="46"/>
      <c r="H74" s="101"/>
      <c r="J74" s="51"/>
      <c r="K74" s="49"/>
      <c r="L74" s="46"/>
      <c r="M74" s="47"/>
      <c r="N74" s="46"/>
      <c r="O74" s="60"/>
      <c r="P74" s="8"/>
      <c r="Q74" s="101"/>
      <c r="R74" s="51"/>
      <c r="S74" s="49"/>
      <c r="T74" s="46"/>
      <c r="U74" s="47"/>
      <c r="V74" s="46"/>
      <c r="W74" s="60"/>
      <c r="X74" s="46"/>
      <c r="Y74" s="102"/>
    </row>
    <row r="75" spans="1:25" ht="15" customHeight="1" x14ac:dyDescent="0.25">
      <c r="A75" s="51">
        <f t="shared" si="64"/>
        <v>31</v>
      </c>
      <c r="B75" s="49" t="s">
        <v>30</v>
      </c>
      <c r="C75" s="46"/>
      <c r="D75" s="47">
        <v>420000000</v>
      </c>
      <c r="E75" s="33"/>
      <c r="F75" s="100"/>
      <c r="G75" s="46"/>
      <c r="H75" s="101">
        <v>0</v>
      </c>
      <c r="J75" s="51">
        <f t="shared" si="60"/>
        <v>31</v>
      </c>
      <c r="K75" s="49" t="s">
        <v>30</v>
      </c>
      <c r="L75" s="46"/>
      <c r="M75" s="47">
        <v>420000000</v>
      </c>
      <c r="N75" s="33"/>
      <c r="O75" s="60"/>
      <c r="P75" s="8"/>
      <c r="Q75" s="101">
        <v>0</v>
      </c>
      <c r="R75" s="51">
        <f t="shared" si="69"/>
        <v>31</v>
      </c>
      <c r="S75" s="49" t="s">
        <v>30</v>
      </c>
      <c r="T75" s="33"/>
      <c r="U75" s="47">
        <v>420000000</v>
      </c>
      <c r="V75" s="33"/>
      <c r="W75" s="60"/>
      <c r="X75" s="33"/>
      <c r="Y75" s="102">
        <v>0</v>
      </c>
    </row>
    <row r="76" spans="1:25" ht="15" customHeight="1" x14ac:dyDescent="0.25">
      <c r="A76" s="51"/>
      <c r="B76" s="49"/>
      <c r="C76" s="46"/>
      <c r="D76" s="47"/>
      <c r="E76" s="33"/>
      <c r="F76" s="100"/>
      <c r="G76" s="46"/>
      <c r="H76" s="101"/>
      <c r="J76" s="51"/>
      <c r="K76" s="49"/>
      <c r="L76" s="46"/>
      <c r="M76" s="47"/>
      <c r="N76" s="33"/>
      <c r="O76" s="60"/>
      <c r="P76" s="8"/>
      <c r="Q76" s="101"/>
      <c r="R76" s="51"/>
      <c r="S76" s="49"/>
      <c r="T76" s="33"/>
      <c r="U76" s="47"/>
      <c r="V76" s="33"/>
      <c r="W76" s="60"/>
      <c r="X76" s="33"/>
      <c r="Y76" s="102"/>
    </row>
    <row r="77" spans="1:25" ht="15" customHeight="1" x14ac:dyDescent="0.25">
      <c r="A77" s="35"/>
      <c r="B77" s="32"/>
      <c r="C77" s="33"/>
      <c r="D77" s="34"/>
      <c r="E77" s="33"/>
      <c r="F77" s="39"/>
      <c r="G77" s="33"/>
      <c r="H77" s="38"/>
      <c r="J77" s="35"/>
      <c r="K77" s="32"/>
      <c r="L77" s="33"/>
      <c r="M77" s="34"/>
      <c r="N77" s="33"/>
      <c r="O77" s="36"/>
      <c r="P77" s="8"/>
      <c r="Q77" s="38"/>
      <c r="R77" s="35"/>
      <c r="S77" s="32"/>
      <c r="T77" s="33"/>
      <c r="U77" s="34"/>
      <c r="V77" s="33"/>
      <c r="W77" s="36"/>
      <c r="X77" s="33"/>
      <c r="Y77" s="44"/>
    </row>
    <row r="78" spans="1:25" ht="15" customHeight="1" x14ac:dyDescent="0.25">
      <c r="A78" s="72" t="s">
        <v>65</v>
      </c>
      <c r="B78" s="72"/>
      <c r="C78" s="72"/>
      <c r="D78" s="72"/>
      <c r="E78" s="72"/>
      <c r="F78" s="72"/>
      <c r="H78" s="108">
        <f>SUM(H15:H76)</f>
        <v>63809522.235622734</v>
      </c>
      <c r="J78" s="83" t="s">
        <v>89</v>
      </c>
      <c r="K78" s="83"/>
      <c r="L78" s="83"/>
      <c r="M78" s="83"/>
      <c r="N78" s="83"/>
      <c r="O78" s="83"/>
      <c r="P78" s="41"/>
      <c r="Q78" s="97">
        <f>SUM(Q15:Q76)</f>
        <v>321958536.98999995</v>
      </c>
      <c r="S78" s="72" t="s">
        <v>90</v>
      </c>
      <c r="T78" s="72"/>
      <c r="U78" s="72"/>
      <c r="V78" s="72"/>
      <c r="W78" s="72"/>
      <c r="X78" s="98"/>
      <c r="Y78" s="97">
        <f>SUM(Y15:Y76)</f>
        <v>516152.07</v>
      </c>
    </row>
    <row r="79" spans="1:25" ht="15.75" customHeight="1" x14ac:dyDescent="0.25">
      <c r="A79" s="72"/>
      <c r="B79" s="72"/>
      <c r="C79" s="72"/>
      <c r="D79" s="72"/>
      <c r="E79" s="72"/>
      <c r="F79" s="72"/>
      <c r="H79" s="108"/>
      <c r="J79" s="83"/>
      <c r="K79" s="83"/>
      <c r="L79" s="83"/>
      <c r="M79" s="83"/>
      <c r="N79" s="83"/>
      <c r="O79" s="83"/>
      <c r="P79" s="41"/>
      <c r="Q79" s="97"/>
      <c r="S79" s="72"/>
      <c r="T79" s="72"/>
      <c r="U79" s="72"/>
      <c r="V79" s="72"/>
      <c r="W79" s="72"/>
      <c r="X79" s="98"/>
      <c r="Y79" s="97"/>
    </row>
    <row r="80" spans="1:25" x14ac:dyDescent="0.25">
      <c r="N80" s="18"/>
    </row>
    <row r="81" spans="1:25" ht="18" customHeight="1" x14ac:dyDescent="0.25">
      <c r="A81" s="109" t="s">
        <v>66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7">
        <f>Y78+Q78+H78</f>
        <v>386284211.29562271</v>
      </c>
      <c r="Y81" s="107"/>
    </row>
    <row r="82" spans="1:25" ht="18" customHeight="1" x14ac:dyDescent="0.2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7"/>
      <c r="Y82" s="107"/>
    </row>
  </sheetData>
  <mergeCells count="654">
    <mergeCell ref="T41:T42"/>
    <mergeCell ref="Q65:Q66"/>
    <mergeCell ref="Q67:Q68"/>
    <mergeCell ref="Q69:Q70"/>
    <mergeCell ref="N55:N56"/>
    <mergeCell ref="J78:O79"/>
    <mergeCell ref="X73:X74"/>
    <mergeCell ref="S57:S58"/>
    <mergeCell ref="T51:T52"/>
    <mergeCell ref="T53:T54"/>
    <mergeCell ref="S51:S52"/>
    <mergeCell ref="S53:S54"/>
    <mergeCell ref="S55:S56"/>
    <mergeCell ref="S47:S48"/>
    <mergeCell ref="S49:S50"/>
    <mergeCell ref="T55:T56"/>
    <mergeCell ref="K71:K72"/>
    <mergeCell ref="L71:L72"/>
    <mergeCell ref="M71:M72"/>
    <mergeCell ref="S71:S72"/>
    <mergeCell ref="T71:T72"/>
    <mergeCell ref="U71:U72"/>
    <mergeCell ref="N63:N64"/>
    <mergeCell ref="N65:N66"/>
    <mergeCell ref="X17:X18"/>
    <mergeCell ref="X19:X20"/>
    <mergeCell ref="X21:X22"/>
    <mergeCell ref="X23:X24"/>
    <mergeCell ref="X25:X26"/>
    <mergeCell ref="X27:X28"/>
    <mergeCell ref="X29:X30"/>
    <mergeCell ref="X31:X32"/>
    <mergeCell ref="Y63:Y64"/>
    <mergeCell ref="Y73:Y74"/>
    <mergeCell ref="N73:N74"/>
    <mergeCell ref="Q73:Q74"/>
    <mergeCell ref="R73:R74"/>
    <mergeCell ref="S73:S74"/>
    <mergeCell ref="T73:T74"/>
    <mergeCell ref="U73:U74"/>
    <mergeCell ref="V73:V74"/>
    <mergeCell ref="R71:R72"/>
    <mergeCell ref="Q71:Q72"/>
    <mergeCell ref="D59:D60"/>
    <mergeCell ref="E61:E62"/>
    <mergeCell ref="E63:E64"/>
    <mergeCell ref="B65:B66"/>
    <mergeCell ref="D67:D68"/>
    <mergeCell ref="H69:H70"/>
    <mergeCell ref="N57:N58"/>
    <mergeCell ref="N59:N60"/>
    <mergeCell ref="N61:N62"/>
    <mergeCell ref="G63:G64"/>
    <mergeCell ref="L69:L70"/>
    <mergeCell ref="M69:M70"/>
    <mergeCell ref="M59:M60"/>
    <mergeCell ref="C67:C68"/>
    <mergeCell ref="C69:C70"/>
    <mergeCell ref="J57:J58"/>
    <mergeCell ref="J59:J60"/>
    <mergeCell ref="N67:N68"/>
    <mergeCell ref="N69:N70"/>
    <mergeCell ref="B63:B64"/>
    <mergeCell ref="C63:C64"/>
    <mergeCell ref="H63:H64"/>
    <mergeCell ref="K65:K66"/>
    <mergeCell ref="M65:M66"/>
    <mergeCell ref="A73:A74"/>
    <mergeCell ref="B73:B74"/>
    <mergeCell ref="D73:D74"/>
    <mergeCell ref="H73:H74"/>
    <mergeCell ref="J73:J74"/>
    <mergeCell ref="K73:K74"/>
    <mergeCell ref="M73:M74"/>
    <mergeCell ref="L73:L74"/>
    <mergeCell ref="G73:G74"/>
    <mergeCell ref="E73:E74"/>
    <mergeCell ref="C73:C74"/>
    <mergeCell ref="V29:V30"/>
    <mergeCell ref="V27:V28"/>
    <mergeCell ref="V25:V26"/>
    <mergeCell ref="V23:V24"/>
    <mergeCell ref="V21:V22"/>
    <mergeCell ref="V19:V20"/>
    <mergeCell ref="V17:V18"/>
    <mergeCell ref="V41:V42"/>
    <mergeCell ref="V39:V40"/>
    <mergeCell ref="V37:V38"/>
    <mergeCell ref="V35:V36"/>
    <mergeCell ref="V33:V34"/>
    <mergeCell ref="V31:V32"/>
    <mergeCell ref="V15:V16"/>
    <mergeCell ref="X69:X70"/>
    <mergeCell ref="Y71:Y72"/>
    <mergeCell ref="X71:X72"/>
    <mergeCell ref="V71:V72"/>
    <mergeCell ref="V69:V70"/>
    <mergeCell ref="V67:V68"/>
    <mergeCell ref="V65:V66"/>
    <mergeCell ref="V63:V64"/>
    <mergeCell ref="V61:V62"/>
    <mergeCell ref="X33:X34"/>
    <mergeCell ref="X35:X36"/>
    <mergeCell ref="X37:X38"/>
    <mergeCell ref="X39:X40"/>
    <mergeCell ref="X41:X42"/>
    <mergeCell ref="V57:V58"/>
    <mergeCell ref="V55:V56"/>
    <mergeCell ref="V53:V54"/>
    <mergeCell ref="V51:V52"/>
    <mergeCell ref="V49:V50"/>
    <mergeCell ref="V47:V48"/>
    <mergeCell ref="V45:V46"/>
    <mergeCell ref="V43:V44"/>
    <mergeCell ref="X15:X16"/>
    <mergeCell ref="R51:R52"/>
    <mergeCell ref="R53:R54"/>
    <mergeCell ref="Y55:Y56"/>
    <mergeCell ref="U57:U58"/>
    <mergeCell ref="T59:T60"/>
    <mergeCell ref="S61:S62"/>
    <mergeCell ref="U59:U60"/>
    <mergeCell ref="Q55:Q56"/>
    <mergeCell ref="N45:N46"/>
    <mergeCell ref="N47:N48"/>
    <mergeCell ref="N49:N50"/>
    <mergeCell ref="N51:N52"/>
    <mergeCell ref="N53:N54"/>
    <mergeCell ref="Q57:Q58"/>
    <mergeCell ref="Q59:Q60"/>
    <mergeCell ref="R49:R50"/>
    <mergeCell ref="T57:T58"/>
    <mergeCell ref="T47:T48"/>
    <mergeCell ref="T49:T50"/>
    <mergeCell ref="V59:V60"/>
    <mergeCell ref="Y61:Y62"/>
    <mergeCell ref="R69:R70"/>
    <mergeCell ref="Y69:Y70"/>
    <mergeCell ref="L67:L68"/>
    <mergeCell ref="M67:M68"/>
    <mergeCell ref="L63:L64"/>
    <mergeCell ref="S59:S60"/>
    <mergeCell ref="Y59:Y60"/>
    <mergeCell ref="X59:X60"/>
    <mergeCell ref="T61:T62"/>
    <mergeCell ref="T63:T64"/>
    <mergeCell ref="S65:S66"/>
    <mergeCell ref="T65:T66"/>
    <mergeCell ref="U65:U66"/>
    <mergeCell ref="R63:R64"/>
    <mergeCell ref="S67:S68"/>
    <mergeCell ref="T67:T68"/>
    <mergeCell ref="U67:U68"/>
    <mergeCell ref="X67:X68"/>
    <mergeCell ref="S69:S70"/>
    <mergeCell ref="T69:T70"/>
    <mergeCell ref="U69:U70"/>
    <mergeCell ref="Y67:Y68"/>
    <mergeCell ref="M61:M62"/>
    <mergeCell ref="L65:L66"/>
    <mergeCell ref="A63:A64"/>
    <mergeCell ref="M63:M64"/>
    <mergeCell ref="J61:J62"/>
    <mergeCell ref="J63:J64"/>
    <mergeCell ref="R65:R66"/>
    <mergeCell ref="R67:R68"/>
    <mergeCell ref="X81:Y82"/>
    <mergeCell ref="Q61:Q62"/>
    <mergeCell ref="Q63:Q64"/>
    <mergeCell ref="H78:H79"/>
    <mergeCell ref="U61:U62"/>
    <mergeCell ref="S63:S64"/>
    <mergeCell ref="U63:U64"/>
    <mergeCell ref="H61:H62"/>
    <mergeCell ref="Q78:Q79"/>
    <mergeCell ref="H65:H66"/>
    <mergeCell ref="H67:H68"/>
    <mergeCell ref="N71:N72"/>
    <mergeCell ref="X61:X62"/>
    <mergeCell ref="X63:X64"/>
    <mergeCell ref="X65:X66"/>
    <mergeCell ref="Y65:Y66"/>
    <mergeCell ref="A81:W82"/>
    <mergeCell ref="L61:L62"/>
    <mergeCell ref="S78:W79"/>
    <mergeCell ref="B69:B70"/>
    <mergeCell ref="A78:F79"/>
    <mergeCell ref="E65:E66"/>
    <mergeCell ref="G65:G66"/>
    <mergeCell ref="J67:J68"/>
    <mergeCell ref="J69:J70"/>
    <mergeCell ref="J71:J72"/>
    <mergeCell ref="B67:B68"/>
    <mergeCell ref="D69:D70"/>
    <mergeCell ref="K67:K68"/>
    <mergeCell ref="K69:K70"/>
    <mergeCell ref="J65:J66"/>
    <mergeCell ref="A71:A72"/>
    <mergeCell ref="H71:H72"/>
    <mergeCell ref="E67:E68"/>
    <mergeCell ref="E69:E70"/>
    <mergeCell ref="E71:E72"/>
    <mergeCell ref="B71:B72"/>
    <mergeCell ref="C71:C72"/>
    <mergeCell ref="D71:D72"/>
    <mergeCell ref="A65:A66"/>
    <mergeCell ref="A67:A68"/>
    <mergeCell ref="A69:A70"/>
    <mergeCell ref="G67:G68"/>
    <mergeCell ref="G69:G70"/>
    <mergeCell ref="J51:J52"/>
    <mergeCell ref="J53:J54"/>
    <mergeCell ref="L55:L56"/>
    <mergeCell ref="K63:K64"/>
    <mergeCell ref="K59:K60"/>
    <mergeCell ref="L59:L60"/>
    <mergeCell ref="K57:K58"/>
    <mergeCell ref="K53:K54"/>
    <mergeCell ref="J55:J56"/>
    <mergeCell ref="K55:K56"/>
    <mergeCell ref="K51:K52"/>
    <mergeCell ref="K61:K62"/>
    <mergeCell ref="H51:H52"/>
    <mergeCell ref="A55:A56"/>
    <mergeCell ref="D65:D66"/>
    <mergeCell ref="E59:E60"/>
    <mergeCell ref="G59:G60"/>
    <mergeCell ref="H59:H60"/>
    <mergeCell ref="A57:A58"/>
    <mergeCell ref="B61:B62"/>
    <mergeCell ref="C61:C62"/>
    <mergeCell ref="D63:D64"/>
    <mergeCell ref="E57:E58"/>
    <mergeCell ref="B59:B60"/>
    <mergeCell ref="C59:C60"/>
    <mergeCell ref="D61:D62"/>
    <mergeCell ref="A59:A60"/>
    <mergeCell ref="B57:B58"/>
    <mergeCell ref="C57:C58"/>
    <mergeCell ref="D57:D58"/>
    <mergeCell ref="H57:H58"/>
    <mergeCell ref="E55:E56"/>
    <mergeCell ref="H55:H56"/>
    <mergeCell ref="G55:G56"/>
    <mergeCell ref="G61:G62"/>
    <mergeCell ref="A61:A62"/>
    <mergeCell ref="C65:C66"/>
    <mergeCell ref="L31:L32"/>
    <mergeCell ref="M31:M32"/>
    <mergeCell ref="N31:N32"/>
    <mergeCell ref="P31:P32"/>
    <mergeCell ref="Q31:Q32"/>
    <mergeCell ref="R45:R46"/>
    <mergeCell ref="R47:R48"/>
    <mergeCell ref="R55:R56"/>
    <mergeCell ref="R61:R62"/>
    <mergeCell ref="L57:L58"/>
    <mergeCell ref="M57:M58"/>
    <mergeCell ref="R59:R60"/>
    <mergeCell ref="M53:M54"/>
    <mergeCell ref="Q35:Q36"/>
    <mergeCell ref="R41:R42"/>
    <mergeCell ref="R43:R44"/>
    <mergeCell ref="Q45:Q46"/>
    <mergeCell ref="Q51:Q52"/>
    <mergeCell ref="Q53:Q54"/>
    <mergeCell ref="L51:L52"/>
    <mergeCell ref="M51:M52"/>
    <mergeCell ref="M55:M56"/>
    <mergeCell ref="L53:L54"/>
    <mergeCell ref="R57:R58"/>
    <mergeCell ref="Q29:Q30"/>
    <mergeCell ref="N41:N42"/>
    <mergeCell ref="N43:N44"/>
    <mergeCell ref="Q33:Q34"/>
    <mergeCell ref="M41:M42"/>
    <mergeCell ref="M43:M44"/>
    <mergeCell ref="Q39:Q40"/>
    <mergeCell ref="Q41:Q42"/>
    <mergeCell ref="Q43:Q44"/>
    <mergeCell ref="Q37:Q38"/>
    <mergeCell ref="N37:N38"/>
    <mergeCell ref="N39:N40"/>
    <mergeCell ref="T27:T28"/>
    <mergeCell ref="T29:T30"/>
    <mergeCell ref="T31:T32"/>
    <mergeCell ref="T33:T34"/>
    <mergeCell ref="T35:T36"/>
    <mergeCell ref="T37:T38"/>
    <mergeCell ref="T39:T40"/>
    <mergeCell ref="R27:R28"/>
    <mergeCell ref="R29:R30"/>
    <mergeCell ref="R31:R32"/>
    <mergeCell ref="R33:R34"/>
    <mergeCell ref="R35:R36"/>
    <mergeCell ref="R37:R38"/>
    <mergeCell ref="R39:R40"/>
    <mergeCell ref="T43:T44"/>
    <mergeCell ref="T45:T46"/>
    <mergeCell ref="Y33:Y34"/>
    <mergeCell ref="Y35:Y36"/>
    <mergeCell ref="Y37:Y38"/>
    <mergeCell ref="Y39:Y40"/>
    <mergeCell ref="T15:T16"/>
    <mergeCell ref="T17:T18"/>
    <mergeCell ref="T19:T20"/>
    <mergeCell ref="T21:T22"/>
    <mergeCell ref="T23:T24"/>
    <mergeCell ref="T25:T26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U37:U38"/>
    <mergeCell ref="U39:U40"/>
    <mergeCell ref="U31:U32"/>
    <mergeCell ref="U33:U34"/>
    <mergeCell ref="U15:U16"/>
    <mergeCell ref="U45:U46"/>
    <mergeCell ref="U47:U48"/>
    <mergeCell ref="Y41:Y42"/>
    <mergeCell ref="Y43:Y44"/>
    <mergeCell ref="Y57:Y58"/>
    <mergeCell ref="X51:X52"/>
    <mergeCell ref="X53:X54"/>
    <mergeCell ref="X55:X56"/>
    <mergeCell ref="X57:X58"/>
    <mergeCell ref="U49:U50"/>
    <mergeCell ref="U51:U52"/>
    <mergeCell ref="U53:U54"/>
    <mergeCell ref="U55:U56"/>
    <mergeCell ref="X43:X44"/>
    <mergeCell ref="X45:X46"/>
    <mergeCell ref="X47:X48"/>
    <mergeCell ref="X49:X50"/>
    <mergeCell ref="Y45:Y46"/>
    <mergeCell ref="Y47:Y48"/>
    <mergeCell ref="Y49:Y50"/>
    <mergeCell ref="Y51:Y52"/>
    <mergeCell ref="Y53:Y54"/>
    <mergeCell ref="U17:U18"/>
    <mergeCell ref="U19:U20"/>
    <mergeCell ref="U21:U22"/>
    <mergeCell ref="U23:U24"/>
    <mergeCell ref="S39:S40"/>
    <mergeCell ref="S41:S42"/>
    <mergeCell ref="S43:S44"/>
    <mergeCell ref="S45:S46"/>
    <mergeCell ref="S27:S28"/>
    <mergeCell ref="S29:S30"/>
    <mergeCell ref="S31:S32"/>
    <mergeCell ref="S33:S34"/>
    <mergeCell ref="S35:S36"/>
    <mergeCell ref="S37:S38"/>
    <mergeCell ref="S19:S20"/>
    <mergeCell ref="S21:S22"/>
    <mergeCell ref="S23:S24"/>
    <mergeCell ref="S25:S26"/>
    <mergeCell ref="U25:U26"/>
    <mergeCell ref="U27:U28"/>
    <mergeCell ref="U29:U30"/>
    <mergeCell ref="U35:U36"/>
    <mergeCell ref="U41:U42"/>
    <mergeCell ref="U43:U44"/>
    <mergeCell ref="S15:S16"/>
    <mergeCell ref="S17:S18"/>
    <mergeCell ref="N25:N26"/>
    <mergeCell ref="R11:R14"/>
    <mergeCell ref="R15:R16"/>
    <mergeCell ref="R17:R18"/>
    <mergeCell ref="R19:R20"/>
    <mergeCell ref="R21:R22"/>
    <mergeCell ref="R23:R24"/>
    <mergeCell ref="R25:R26"/>
    <mergeCell ref="P25:P26"/>
    <mergeCell ref="Q25:Q26"/>
    <mergeCell ref="N19:N20"/>
    <mergeCell ref="P19:P20"/>
    <mergeCell ref="Q19:Q20"/>
    <mergeCell ref="Q21:Q22"/>
    <mergeCell ref="P15:P16"/>
    <mergeCell ref="Q15:Q16"/>
    <mergeCell ref="P23:P24"/>
    <mergeCell ref="Q23:Q24"/>
    <mergeCell ref="N23:N24"/>
    <mergeCell ref="N15:N16"/>
    <mergeCell ref="P17:P18"/>
    <mergeCell ref="Q17:Q18"/>
    <mergeCell ref="A45:A46"/>
    <mergeCell ref="B49:B50"/>
    <mergeCell ref="C49:C50"/>
    <mergeCell ref="D49:D50"/>
    <mergeCell ref="G49:G50"/>
    <mergeCell ref="B45:B46"/>
    <mergeCell ref="C45:C46"/>
    <mergeCell ref="D45:D46"/>
    <mergeCell ref="G57:G58"/>
    <mergeCell ref="E45:E46"/>
    <mergeCell ref="A51:A52"/>
    <mergeCell ref="E51:E52"/>
    <mergeCell ref="G51:G52"/>
    <mergeCell ref="A49:A50"/>
    <mergeCell ref="E49:E50"/>
    <mergeCell ref="B55:B56"/>
    <mergeCell ref="C55:C56"/>
    <mergeCell ref="D55:D56"/>
    <mergeCell ref="B53:B54"/>
    <mergeCell ref="C53:C54"/>
    <mergeCell ref="D53:D54"/>
    <mergeCell ref="A53:A54"/>
    <mergeCell ref="A47:A48"/>
    <mergeCell ref="B51:B52"/>
    <mergeCell ref="C41:C42"/>
    <mergeCell ref="D41:D42"/>
    <mergeCell ref="E41:E42"/>
    <mergeCell ref="G37:G38"/>
    <mergeCell ref="H37:H38"/>
    <mergeCell ref="G45:G46"/>
    <mergeCell ref="H45:H46"/>
    <mergeCell ref="A37:A38"/>
    <mergeCell ref="B37:B38"/>
    <mergeCell ref="C37:C38"/>
    <mergeCell ref="D37:D38"/>
    <mergeCell ref="E37:E38"/>
    <mergeCell ref="A43:A44"/>
    <mergeCell ref="G41:G42"/>
    <mergeCell ref="H41:H42"/>
    <mergeCell ref="A39:A40"/>
    <mergeCell ref="B39:B40"/>
    <mergeCell ref="C39:C40"/>
    <mergeCell ref="D39:D40"/>
    <mergeCell ref="E39:E40"/>
    <mergeCell ref="G39:G40"/>
    <mergeCell ref="H39:H40"/>
    <mergeCell ref="A41:A42"/>
    <mergeCell ref="B41:B42"/>
    <mergeCell ref="H49:H50"/>
    <mergeCell ref="G53:G54"/>
    <mergeCell ref="H53:H54"/>
    <mergeCell ref="H43:H44"/>
    <mergeCell ref="B43:B44"/>
    <mergeCell ref="C43:C44"/>
    <mergeCell ref="E47:E48"/>
    <mergeCell ref="G47:G48"/>
    <mergeCell ref="H47:H48"/>
    <mergeCell ref="D43:D44"/>
    <mergeCell ref="E43:E44"/>
    <mergeCell ref="G43:G44"/>
    <mergeCell ref="C51:C52"/>
    <mergeCell ref="D51:D52"/>
    <mergeCell ref="E53:E54"/>
    <mergeCell ref="B47:B48"/>
    <mergeCell ref="C47:C48"/>
    <mergeCell ref="D47:D48"/>
    <mergeCell ref="K33:K34"/>
    <mergeCell ref="L33:L34"/>
    <mergeCell ref="L35:L36"/>
    <mergeCell ref="M35:M36"/>
    <mergeCell ref="N35:N36"/>
    <mergeCell ref="P35:P36"/>
    <mergeCell ref="K35:K36"/>
    <mergeCell ref="Q47:Q48"/>
    <mergeCell ref="Q49:Q50"/>
    <mergeCell ref="M37:M38"/>
    <mergeCell ref="K39:K40"/>
    <mergeCell ref="L39:L40"/>
    <mergeCell ref="M39:M40"/>
    <mergeCell ref="K37:K38"/>
    <mergeCell ref="L37:L38"/>
    <mergeCell ref="M33:M34"/>
    <mergeCell ref="N33:N34"/>
    <mergeCell ref="P33:P34"/>
    <mergeCell ref="K47:K48"/>
    <mergeCell ref="L47:L48"/>
    <mergeCell ref="M47:M48"/>
    <mergeCell ref="K41:K42"/>
    <mergeCell ref="L41:L42"/>
    <mergeCell ref="K43:K44"/>
    <mergeCell ref="I37:I38"/>
    <mergeCell ref="I41:I42"/>
    <mergeCell ref="I39:I40"/>
    <mergeCell ref="J37:J38"/>
    <mergeCell ref="J39:J40"/>
    <mergeCell ref="J41:J42"/>
    <mergeCell ref="K49:K50"/>
    <mergeCell ref="L49:L50"/>
    <mergeCell ref="M49:M50"/>
    <mergeCell ref="K45:K46"/>
    <mergeCell ref="J43:J44"/>
    <mergeCell ref="J45:J46"/>
    <mergeCell ref="J47:J48"/>
    <mergeCell ref="L43:L44"/>
    <mergeCell ref="L45:L46"/>
    <mergeCell ref="M45:M46"/>
    <mergeCell ref="J49:J50"/>
    <mergeCell ref="K31:K32"/>
    <mergeCell ref="A31:A32"/>
    <mergeCell ref="B31:B32"/>
    <mergeCell ref="C31:C32"/>
    <mergeCell ref="D31:D32"/>
    <mergeCell ref="E31:E32"/>
    <mergeCell ref="A35:A36"/>
    <mergeCell ref="B35:B36"/>
    <mergeCell ref="C35:C36"/>
    <mergeCell ref="D35:D36"/>
    <mergeCell ref="E35:E36"/>
    <mergeCell ref="G33:G34"/>
    <mergeCell ref="H33:H34"/>
    <mergeCell ref="I33:I34"/>
    <mergeCell ref="J33:J34"/>
    <mergeCell ref="A33:A34"/>
    <mergeCell ref="B33:B34"/>
    <mergeCell ref="C33:C34"/>
    <mergeCell ref="D33:D34"/>
    <mergeCell ref="E33:E34"/>
    <mergeCell ref="G35:G36"/>
    <mergeCell ref="H35:H36"/>
    <mergeCell ref="I35:I36"/>
    <mergeCell ref="J35:J36"/>
    <mergeCell ref="A29:A30"/>
    <mergeCell ref="B29:B30"/>
    <mergeCell ref="C29:C30"/>
    <mergeCell ref="D29:D30"/>
    <mergeCell ref="E29:E30"/>
    <mergeCell ref="G31:G32"/>
    <mergeCell ref="H31:H32"/>
    <mergeCell ref="I31:I32"/>
    <mergeCell ref="J31:J32"/>
    <mergeCell ref="A25:A26"/>
    <mergeCell ref="B25:B26"/>
    <mergeCell ref="C25:C26"/>
    <mergeCell ref="D25:D26"/>
    <mergeCell ref="E25:E26"/>
    <mergeCell ref="L27:L28"/>
    <mergeCell ref="M27:M28"/>
    <mergeCell ref="G27:G28"/>
    <mergeCell ref="H27:H28"/>
    <mergeCell ref="A27:A28"/>
    <mergeCell ref="B27:B28"/>
    <mergeCell ref="C27:C28"/>
    <mergeCell ref="D27:D28"/>
    <mergeCell ref="E27:E28"/>
    <mergeCell ref="G25:G26"/>
    <mergeCell ref="H25:H26"/>
    <mergeCell ref="K29:K30"/>
    <mergeCell ref="L29:L30"/>
    <mergeCell ref="N27:N28"/>
    <mergeCell ref="P27:P28"/>
    <mergeCell ref="G29:G30"/>
    <mergeCell ref="H29:H30"/>
    <mergeCell ref="I29:I30"/>
    <mergeCell ref="J29:J30"/>
    <mergeCell ref="I27:I28"/>
    <mergeCell ref="J27:J28"/>
    <mergeCell ref="K27:K28"/>
    <mergeCell ref="M29:M30"/>
    <mergeCell ref="N29:N30"/>
    <mergeCell ref="P29:P30"/>
    <mergeCell ref="K23:K24"/>
    <mergeCell ref="K25:K26"/>
    <mergeCell ref="L25:L26"/>
    <mergeCell ref="L23:L24"/>
    <mergeCell ref="M23:M24"/>
    <mergeCell ref="I25:I26"/>
    <mergeCell ref="J25:J26"/>
    <mergeCell ref="M25:M26"/>
    <mergeCell ref="Q27:Q28"/>
    <mergeCell ref="M19:M20"/>
    <mergeCell ref="M21:M22"/>
    <mergeCell ref="N21:N22"/>
    <mergeCell ref="P21:P22"/>
    <mergeCell ref="K21:K22"/>
    <mergeCell ref="L21:L22"/>
    <mergeCell ref="A23:A24"/>
    <mergeCell ref="B23:B24"/>
    <mergeCell ref="C23:C24"/>
    <mergeCell ref="D23:D24"/>
    <mergeCell ref="E23:E24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G23:G24"/>
    <mergeCell ref="H23:H24"/>
    <mergeCell ref="I23:I24"/>
    <mergeCell ref="J23:J24"/>
    <mergeCell ref="L17:L18"/>
    <mergeCell ref="M17:M18"/>
    <mergeCell ref="N17:N18"/>
    <mergeCell ref="A19:A20"/>
    <mergeCell ref="B19:B20"/>
    <mergeCell ref="C19:C20"/>
    <mergeCell ref="D19:D20"/>
    <mergeCell ref="E19:E20"/>
    <mergeCell ref="G19:G20"/>
    <mergeCell ref="I17:I18"/>
    <mergeCell ref="J17:J18"/>
    <mergeCell ref="K17:K18"/>
    <mergeCell ref="A17:A18"/>
    <mergeCell ref="B17:B18"/>
    <mergeCell ref="C17:C18"/>
    <mergeCell ref="D17:D18"/>
    <mergeCell ref="E17:E18"/>
    <mergeCell ref="G17:G18"/>
    <mergeCell ref="H17:H18"/>
    <mergeCell ref="H19:H20"/>
    <mergeCell ref="I19:I20"/>
    <mergeCell ref="J19:J20"/>
    <mergeCell ref="K19:K20"/>
    <mergeCell ref="L19:L20"/>
    <mergeCell ref="J11:J14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Y78:Y79"/>
    <mergeCell ref="X78:X79"/>
    <mergeCell ref="A75:A76"/>
    <mergeCell ref="B75:B76"/>
    <mergeCell ref="C75:C76"/>
    <mergeCell ref="D75:D76"/>
    <mergeCell ref="F15:F76"/>
    <mergeCell ref="G71:G72"/>
    <mergeCell ref="G75:G76"/>
    <mergeCell ref="H75:H76"/>
    <mergeCell ref="J75:J76"/>
    <mergeCell ref="K75:K76"/>
    <mergeCell ref="L75:L76"/>
    <mergeCell ref="M75:M76"/>
    <mergeCell ref="O15:O76"/>
    <mergeCell ref="Q75:Q76"/>
    <mergeCell ref="R75:R76"/>
    <mergeCell ref="S75:S76"/>
    <mergeCell ref="U75:U76"/>
    <mergeCell ref="W15:W76"/>
    <mergeCell ref="Y75:Y76"/>
    <mergeCell ref="K15:K16"/>
    <mergeCell ref="L15:L16"/>
    <mergeCell ref="M15:M16"/>
  </mergeCells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35"/>
  <sheetViews>
    <sheetView topLeftCell="A4" workbookViewId="0"/>
  </sheetViews>
  <sheetFormatPr baseColWidth="10" defaultRowHeight="15" x14ac:dyDescent="0.25"/>
  <cols>
    <col min="1" max="1" width="22.85546875" customWidth="1"/>
    <col min="2" max="2" width="18.7109375" customWidth="1"/>
    <col min="3" max="3" width="18" customWidth="1"/>
    <col min="4" max="4" width="21.7109375" customWidth="1"/>
    <col min="5" max="5" width="23.28515625" customWidth="1"/>
    <col min="6" max="6" width="16.28515625" customWidth="1"/>
    <col min="7" max="7" width="17.42578125" customWidth="1"/>
    <col min="8" max="8" width="17.85546875" customWidth="1"/>
    <col min="9" max="9" width="15.42578125" customWidth="1"/>
    <col min="10" max="10" width="14.85546875" customWidth="1"/>
    <col min="11" max="11" width="14.42578125" customWidth="1"/>
    <col min="12" max="12" width="26.140625" customWidth="1"/>
    <col min="13" max="13" width="18.42578125" customWidth="1"/>
    <col min="14" max="14" width="17.7109375" customWidth="1"/>
    <col min="15" max="15" width="21" customWidth="1"/>
    <col min="16" max="16" width="32" customWidth="1"/>
  </cols>
  <sheetData>
    <row r="11" spans="1:25" ht="31.5" x14ac:dyDescent="0.25">
      <c r="A11" s="20" t="s">
        <v>67</v>
      </c>
      <c r="B11" s="21" t="s">
        <v>68</v>
      </c>
      <c r="C11" s="21" t="s">
        <v>69</v>
      </c>
      <c r="D11" s="21" t="s">
        <v>70</v>
      </c>
      <c r="E11" s="21" t="s">
        <v>71</v>
      </c>
      <c r="F11" s="21" t="s">
        <v>72</v>
      </c>
      <c r="G11" s="21" t="s">
        <v>73</v>
      </c>
      <c r="H11" s="21" t="s">
        <v>74</v>
      </c>
      <c r="I11" s="21" t="s">
        <v>75</v>
      </c>
      <c r="J11" s="21" t="s">
        <v>76</v>
      </c>
      <c r="K11" s="21" t="s">
        <v>77</v>
      </c>
      <c r="L11" s="21" t="s">
        <v>78</v>
      </c>
      <c r="M11" s="21" t="s">
        <v>92</v>
      </c>
      <c r="N11" s="21" t="s">
        <v>79</v>
      </c>
      <c r="O11" s="21" t="s">
        <v>80</v>
      </c>
      <c r="P11" s="21" t="s">
        <v>81</v>
      </c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65.25" customHeight="1" x14ac:dyDescent="0.25">
      <c r="A13" s="42" t="s">
        <v>111</v>
      </c>
      <c r="B13" s="25"/>
      <c r="C13" s="43" t="s">
        <v>108</v>
      </c>
      <c r="D13" s="43">
        <v>25528</v>
      </c>
      <c r="E13" s="31" t="s">
        <v>102</v>
      </c>
      <c r="F13" s="37" t="s">
        <v>9</v>
      </c>
      <c r="G13" s="37" t="s">
        <v>83</v>
      </c>
      <c r="H13" s="40">
        <v>735000000</v>
      </c>
      <c r="I13" s="37">
        <v>240</v>
      </c>
      <c r="J13" s="37" t="s">
        <v>109</v>
      </c>
      <c r="P13" s="37" t="s">
        <v>110</v>
      </c>
      <c r="Q13" s="24"/>
      <c r="R13" s="15"/>
      <c r="S13" s="15"/>
      <c r="T13" s="15"/>
      <c r="U13" s="15"/>
      <c r="V13" s="15"/>
      <c r="W13" s="15"/>
      <c r="X13" s="15"/>
      <c r="Y13" s="15"/>
    </row>
    <row r="14" spans="1:25" ht="31.5" customHeight="1" x14ac:dyDescent="0.25">
      <c r="A14" s="112" t="s">
        <v>99</v>
      </c>
      <c r="B14" s="123"/>
      <c r="C14" s="113" t="s">
        <v>100</v>
      </c>
      <c r="D14" s="113" t="s">
        <v>101</v>
      </c>
      <c r="E14" s="113" t="s">
        <v>102</v>
      </c>
      <c r="F14" s="111" t="s">
        <v>30</v>
      </c>
      <c r="G14" s="113" t="s">
        <v>103</v>
      </c>
      <c r="H14" s="75">
        <v>56000000</v>
      </c>
      <c r="I14" s="113">
        <v>240</v>
      </c>
      <c r="J14" s="113" t="s">
        <v>104</v>
      </c>
      <c r="K14" s="123"/>
      <c r="L14" s="113" t="s">
        <v>105</v>
      </c>
      <c r="M14" s="123"/>
      <c r="N14" s="126"/>
      <c r="O14" s="115"/>
      <c r="P14" s="123"/>
      <c r="Q14" s="123"/>
      <c r="R14" s="19"/>
      <c r="S14" s="19"/>
      <c r="T14" s="19"/>
      <c r="U14" s="19"/>
      <c r="V14" s="19"/>
      <c r="W14" s="19"/>
      <c r="X14" s="19"/>
      <c r="Y14" s="19"/>
    </row>
    <row r="15" spans="1:25" ht="35.25" customHeight="1" x14ac:dyDescent="0.25">
      <c r="A15" s="112"/>
      <c r="B15" s="123"/>
      <c r="C15" s="113"/>
      <c r="D15" s="113"/>
      <c r="E15" s="113"/>
      <c r="F15" s="111"/>
      <c r="G15" s="113"/>
      <c r="H15" s="75"/>
      <c r="I15" s="113"/>
      <c r="J15" s="113"/>
      <c r="K15" s="123"/>
      <c r="L15" s="113"/>
      <c r="M15" s="123"/>
      <c r="N15" s="126"/>
      <c r="O15" s="115"/>
      <c r="P15" s="123"/>
      <c r="Q15" s="123"/>
    </row>
    <row r="16" spans="1:25" ht="112.5" customHeight="1" x14ac:dyDescent="0.25">
      <c r="A16" s="124" t="s">
        <v>113</v>
      </c>
      <c r="B16" s="62"/>
      <c r="C16" s="119" t="s">
        <v>112</v>
      </c>
      <c r="D16" s="119">
        <v>25528</v>
      </c>
      <c r="E16" s="125" t="s">
        <v>102</v>
      </c>
      <c r="F16" s="118" t="s">
        <v>30</v>
      </c>
      <c r="G16" s="119" t="s">
        <v>106</v>
      </c>
      <c r="H16" s="120">
        <v>420000000</v>
      </c>
      <c r="I16" s="48" t="s">
        <v>114</v>
      </c>
      <c r="J16" s="117" t="s">
        <v>115</v>
      </c>
      <c r="K16" s="113"/>
      <c r="L16" s="121" t="s">
        <v>116</v>
      </c>
      <c r="M16" s="115"/>
      <c r="N16" s="116"/>
      <c r="O16" s="115"/>
      <c r="P16" s="46"/>
      <c r="Q16" s="46"/>
    </row>
    <row r="17" spans="1:17" ht="156.75" customHeight="1" x14ac:dyDescent="0.25">
      <c r="A17" s="124"/>
      <c r="B17" s="62"/>
      <c r="C17" s="119"/>
      <c r="D17" s="119"/>
      <c r="E17" s="125"/>
      <c r="F17" s="118"/>
      <c r="G17" s="119"/>
      <c r="H17" s="120"/>
      <c r="I17" s="48"/>
      <c r="J17" s="117"/>
      <c r="K17" s="113"/>
      <c r="L17" s="121"/>
      <c r="M17" s="115"/>
      <c r="N17" s="116"/>
      <c r="O17" s="115"/>
      <c r="P17" s="46"/>
      <c r="Q17" s="46"/>
    </row>
    <row r="18" spans="1:17" ht="45" customHeight="1" x14ac:dyDescent="0.25">
      <c r="A18" s="112" t="s">
        <v>117</v>
      </c>
      <c r="B18" s="46"/>
      <c r="C18" s="48"/>
      <c r="D18" s="48" t="s">
        <v>125</v>
      </c>
      <c r="E18" s="48" t="s">
        <v>122</v>
      </c>
      <c r="F18" s="111" t="s">
        <v>30</v>
      </c>
      <c r="G18" s="122" t="s">
        <v>120</v>
      </c>
      <c r="H18" s="47">
        <v>878999.9</v>
      </c>
      <c r="I18" s="48">
        <v>21</v>
      </c>
      <c r="J18" s="117">
        <v>8.0600000000000005E-2</v>
      </c>
      <c r="K18" s="113"/>
      <c r="L18" s="114"/>
      <c r="M18" s="115"/>
      <c r="N18" s="116"/>
      <c r="O18" s="115"/>
      <c r="P18" s="46"/>
      <c r="Q18" s="46"/>
    </row>
    <row r="19" spans="1:17" ht="46.5" customHeight="1" x14ac:dyDescent="0.25">
      <c r="A19" s="112"/>
      <c r="B19" s="46"/>
      <c r="C19" s="48"/>
      <c r="D19" s="48"/>
      <c r="E19" s="48"/>
      <c r="F19" s="111"/>
      <c r="G19" s="122"/>
      <c r="H19" s="47"/>
      <c r="I19" s="48"/>
      <c r="J19" s="117"/>
      <c r="K19" s="113"/>
      <c r="L19" s="114" t="s">
        <v>152</v>
      </c>
      <c r="M19" s="115"/>
      <c r="N19" s="116"/>
      <c r="O19" s="115"/>
      <c r="P19" s="46"/>
      <c r="Q19" s="46"/>
    </row>
    <row r="20" spans="1:17" ht="47.25" customHeight="1" x14ac:dyDescent="0.25">
      <c r="A20" s="112" t="s">
        <v>118</v>
      </c>
      <c r="B20" s="46"/>
      <c r="C20" s="48" t="s">
        <v>119</v>
      </c>
      <c r="D20" s="48" t="s">
        <v>126</v>
      </c>
      <c r="E20" s="48" t="s">
        <v>123</v>
      </c>
      <c r="F20" s="111" t="s">
        <v>30</v>
      </c>
      <c r="G20" s="48" t="s">
        <v>121</v>
      </c>
      <c r="H20" s="47">
        <v>3687999.45</v>
      </c>
      <c r="I20" s="48">
        <v>21</v>
      </c>
      <c r="J20" s="117">
        <v>7.2300000000000003E-2</v>
      </c>
      <c r="K20" s="113"/>
      <c r="L20" s="114"/>
      <c r="M20" s="115"/>
      <c r="N20" s="116"/>
      <c r="O20" s="115" t="s">
        <v>124</v>
      </c>
      <c r="P20" s="46"/>
      <c r="Q20" s="46"/>
    </row>
    <row r="21" spans="1:17" ht="36.75" customHeight="1" x14ac:dyDescent="0.25">
      <c r="A21" s="112"/>
      <c r="B21" s="46"/>
      <c r="C21" s="48"/>
      <c r="D21" s="48"/>
      <c r="E21" s="48"/>
      <c r="F21" s="111"/>
      <c r="G21" s="48"/>
      <c r="H21" s="47"/>
      <c r="I21" s="48"/>
      <c r="J21" s="117"/>
      <c r="K21" s="113"/>
      <c r="L21" s="114" t="s">
        <v>152</v>
      </c>
      <c r="M21" s="115"/>
      <c r="N21" s="116"/>
      <c r="O21" s="115"/>
      <c r="P21" s="46"/>
      <c r="Q21" s="46"/>
    </row>
    <row r="22" spans="1:17" ht="93.75" customHeight="1" x14ac:dyDescent="0.25">
      <c r="A22" s="112" t="s">
        <v>127</v>
      </c>
      <c r="B22" s="46"/>
      <c r="C22" s="48" t="s">
        <v>139</v>
      </c>
      <c r="D22" s="48">
        <v>25786</v>
      </c>
      <c r="E22" s="48" t="s">
        <v>128</v>
      </c>
      <c r="F22" s="111" t="s">
        <v>30</v>
      </c>
      <c r="G22" s="48" t="s">
        <v>145</v>
      </c>
      <c r="H22" s="47">
        <v>9564224.6600000001</v>
      </c>
      <c r="I22" s="48" t="s">
        <v>146</v>
      </c>
      <c r="J22" s="117" t="s">
        <v>149</v>
      </c>
      <c r="K22" s="113"/>
      <c r="L22" s="114" t="s">
        <v>152</v>
      </c>
      <c r="M22" s="115"/>
      <c r="N22" s="116"/>
      <c r="O22" s="115"/>
      <c r="P22" s="46"/>
      <c r="Q22" s="46"/>
    </row>
    <row r="23" spans="1:17" ht="90.75" customHeight="1" x14ac:dyDescent="0.25">
      <c r="A23" s="112"/>
      <c r="B23" s="46"/>
      <c r="C23" s="48"/>
      <c r="D23" s="48"/>
      <c r="E23" s="48"/>
      <c r="F23" s="111"/>
      <c r="G23" s="48"/>
      <c r="H23" s="47"/>
      <c r="I23" s="48"/>
      <c r="J23" s="117"/>
      <c r="K23" s="113"/>
      <c r="L23" s="114" t="s">
        <v>152</v>
      </c>
      <c r="M23" s="115"/>
      <c r="N23" s="116"/>
      <c r="O23" s="115"/>
      <c r="P23" s="46"/>
      <c r="Q23" s="46"/>
    </row>
    <row r="24" spans="1:17" ht="43.5" customHeight="1" x14ac:dyDescent="0.25">
      <c r="A24" s="112" t="s">
        <v>134</v>
      </c>
      <c r="B24" s="46"/>
      <c r="C24" s="48" t="s">
        <v>140</v>
      </c>
      <c r="D24" s="48">
        <v>25786</v>
      </c>
      <c r="E24" s="48" t="s">
        <v>129</v>
      </c>
      <c r="F24" s="111" t="s">
        <v>30</v>
      </c>
      <c r="G24" s="48" t="s">
        <v>145</v>
      </c>
      <c r="H24" s="47">
        <v>8000000</v>
      </c>
      <c r="I24" s="48" t="s">
        <v>146</v>
      </c>
      <c r="J24" s="117" t="s">
        <v>149</v>
      </c>
      <c r="K24" s="113"/>
      <c r="L24" s="114" t="s">
        <v>152</v>
      </c>
      <c r="M24" s="115"/>
      <c r="N24" s="116"/>
      <c r="O24" s="115"/>
      <c r="P24" s="46"/>
      <c r="Q24" s="46"/>
    </row>
    <row r="25" spans="1:17" ht="33.75" customHeight="1" x14ac:dyDescent="0.25">
      <c r="A25" s="112"/>
      <c r="B25" s="46"/>
      <c r="C25" s="48"/>
      <c r="D25" s="48"/>
      <c r="E25" s="48"/>
      <c r="F25" s="111"/>
      <c r="G25" s="48"/>
      <c r="H25" s="47"/>
      <c r="I25" s="48"/>
      <c r="J25" s="117"/>
      <c r="K25" s="113"/>
      <c r="L25" s="114" t="s">
        <v>152</v>
      </c>
      <c r="M25" s="115"/>
      <c r="N25" s="116"/>
      <c r="O25" s="115"/>
      <c r="P25" s="46"/>
      <c r="Q25" s="46"/>
    </row>
    <row r="26" spans="1:17" ht="30.75" customHeight="1" x14ac:dyDescent="0.25">
      <c r="A26" s="112" t="s">
        <v>135</v>
      </c>
      <c r="B26" s="46"/>
      <c r="C26" s="48" t="s">
        <v>141</v>
      </c>
      <c r="D26" s="48">
        <v>25786</v>
      </c>
      <c r="E26" s="48" t="s">
        <v>130</v>
      </c>
      <c r="F26" s="111" t="s">
        <v>30</v>
      </c>
      <c r="G26" s="48" t="s">
        <v>145</v>
      </c>
      <c r="H26" s="47">
        <v>2514000</v>
      </c>
      <c r="I26" s="48" t="s">
        <v>147</v>
      </c>
      <c r="J26" s="117" t="s">
        <v>150</v>
      </c>
      <c r="K26" s="113"/>
      <c r="L26" s="114" t="s">
        <v>152</v>
      </c>
      <c r="M26" s="115"/>
      <c r="N26" s="116"/>
      <c r="O26" s="115"/>
      <c r="P26" s="46"/>
      <c r="Q26" s="46"/>
    </row>
    <row r="27" spans="1:17" ht="32.25" customHeight="1" x14ac:dyDescent="0.25">
      <c r="A27" s="112"/>
      <c r="B27" s="46"/>
      <c r="C27" s="48"/>
      <c r="D27" s="48"/>
      <c r="E27" s="48"/>
      <c r="F27" s="111"/>
      <c r="G27" s="48"/>
      <c r="H27" s="47"/>
      <c r="I27" s="48"/>
      <c r="J27" s="117"/>
      <c r="K27" s="113"/>
      <c r="L27" s="114" t="s">
        <v>152</v>
      </c>
      <c r="M27" s="115"/>
      <c r="N27" s="116"/>
      <c r="O27" s="115"/>
      <c r="P27" s="46"/>
      <c r="Q27" s="46"/>
    </row>
    <row r="28" spans="1:17" ht="28.5" customHeight="1" x14ac:dyDescent="0.25">
      <c r="A28" s="112" t="s">
        <v>136</v>
      </c>
      <c r="B28" s="46"/>
      <c r="C28" s="48" t="s">
        <v>142</v>
      </c>
      <c r="D28" s="48">
        <v>25786</v>
      </c>
      <c r="E28" s="48" t="s">
        <v>131</v>
      </c>
      <c r="F28" s="111" t="s">
        <v>30</v>
      </c>
      <c r="G28" s="48" t="s">
        <v>145</v>
      </c>
      <c r="H28" s="47">
        <v>12000000</v>
      </c>
      <c r="I28" s="48" t="s">
        <v>148</v>
      </c>
      <c r="J28" s="117" t="s">
        <v>151</v>
      </c>
      <c r="K28" s="113"/>
      <c r="L28" s="114" t="s">
        <v>152</v>
      </c>
      <c r="M28" s="115"/>
      <c r="N28" s="116"/>
      <c r="O28" s="115"/>
      <c r="P28" s="46"/>
      <c r="Q28" s="46"/>
    </row>
    <row r="29" spans="1:17" ht="26.25" customHeight="1" x14ac:dyDescent="0.25">
      <c r="A29" s="112"/>
      <c r="B29" s="46"/>
      <c r="C29" s="48"/>
      <c r="D29" s="48"/>
      <c r="E29" s="48"/>
      <c r="F29" s="111"/>
      <c r="G29" s="48"/>
      <c r="H29" s="47"/>
      <c r="I29" s="48"/>
      <c r="J29" s="117"/>
      <c r="K29" s="113"/>
      <c r="L29" s="114" t="s">
        <v>152</v>
      </c>
      <c r="M29" s="115"/>
      <c r="N29" s="116"/>
      <c r="O29" s="115"/>
      <c r="P29" s="46"/>
      <c r="Q29" s="46"/>
    </row>
    <row r="30" spans="1:17" ht="38.25" customHeight="1" x14ac:dyDescent="0.25">
      <c r="A30" s="112" t="s">
        <v>137</v>
      </c>
      <c r="B30" s="46"/>
      <c r="C30" s="48" t="s">
        <v>143</v>
      </c>
      <c r="D30" s="48">
        <v>25786</v>
      </c>
      <c r="E30" s="48" t="s">
        <v>132</v>
      </c>
      <c r="F30" s="111" t="s">
        <v>30</v>
      </c>
      <c r="G30" s="48" t="s">
        <v>145</v>
      </c>
      <c r="H30" s="47">
        <v>6500000</v>
      </c>
      <c r="I30" s="48" t="s">
        <v>147</v>
      </c>
      <c r="J30" s="117" t="s">
        <v>150</v>
      </c>
      <c r="K30" s="113"/>
      <c r="L30" s="114" t="s">
        <v>152</v>
      </c>
      <c r="M30" s="115"/>
      <c r="N30" s="116"/>
      <c r="O30" s="115"/>
      <c r="P30" s="46"/>
      <c r="Q30" s="46"/>
    </row>
    <row r="31" spans="1:17" ht="27.75" customHeight="1" x14ac:dyDescent="0.25">
      <c r="A31" s="112"/>
      <c r="B31" s="46"/>
      <c r="C31" s="48"/>
      <c r="D31" s="48"/>
      <c r="E31" s="48"/>
      <c r="F31" s="111"/>
      <c r="G31" s="48"/>
      <c r="H31" s="47"/>
      <c r="I31" s="48"/>
      <c r="J31" s="117"/>
      <c r="K31" s="113"/>
      <c r="L31" s="114" t="s">
        <v>152</v>
      </c>
      <c r="M31" s="115"/>
      <c r="N31" s="116"/>
      <c r="O31" s="115"/>
      <c r="P31" s="46"/>
      <c r="Q31" s="46"/>
    </row>
    <row r="32" spans="1:17" x14ac:dyDescent="0.25">
      <c r="A32" s="112" t="s">
        <v>138</v>
      </c>
      <c r="B32" s="46"/>
      <c r="C32" s="48" t="s">
        <v>144</v>
      </c>
      <c r="D32" s="48">
        <v>25786</v>
      </c>
      <c r="E32" s="48" t="s">
        <v>133</v>
      </c>
      <c r="F32" s="111" t="s">
        <v>30</v>
      </c>
      <c r="G32" s="48" t="s">
        <v>145</v>
      </c>
      <c r="H32" s="47">
        <v>10961379.73</v>
      </c>
      <c r="I32" s="48" t="s">
        <v>148</v>
      </c>
      <c r="J32" s="117" t="s">
        <v>151</v>
      </c>
      <c r="K32" s="113"/>
      <c r="L32" s="114" t="s">
        <v>152</v>
      </c>
      <c r="M32" s="115"/>
      <c r="N32" s="116"/>
      <c r="O32" s="115"/>
      <c r="P32" s="46"/>
      <c r="Q32" s="46"/>
    </row>
    <row r="33" spans="1:17" ht="31.5" customHeight="1" x14ac:dyDescent="0.25">
      <c r="A33" s="112"/>
      <c r="B33" s="46"/>
      <c r="C33" s="48"/>
      <c r="D33" s="48"/>
      <c r="E33" s="48"/>
      <c r="F33" s="111"/>
      <c r="G33" s="48"/>
      <c r="H33" s="47"/>
      <c r="I33" s="48"/>
      <c r="J33" s="117"/>
      <c r="K33" s="113"/>
      <c r="L33" s="114" t="s">
        <v>152</v>
      </c>
      <c r="M33" s="115"/>
      <c r="N33" s="116"/>
      <c r="O33" s="115"/>
      <c r="P33" s="46"/>
      <c r="Q33" s="46"/>
    </row>
    <row r="34" spans="1:17" x14ac:dyDescent="0.25">
      <c r="A34" s="112"/>
    </row>
    <row r="35" spans="1:17" x14ac:dyDescent="0.25">
      <c r="A35" s="112"/>
    </row>
  </sheetData>
  <mergeCells count="171">
    <mergeCell ref="P14:P15"/>
    <mergeCell ref="Q14:Q15"/>
    <mergeCell ref="J14:J15"/>
    <mergeCell ref="K14:K15"/>
    <mergeCell ref="A16:A17"/>
    <mergeCell ref="B16:B17"/>
    <mergeCell ref="C16:C17"/>
    <mergeCell ref="D16:D17"/>
    <mergeCell ref="E16:E17"/>
    <mergeCell ref="M14:M15"/>
    <mergeCell ref="N14:N15"/>
    <mergeCell ref="A14:A15"/>
    <mergeCell ref="B14:B15"/>
    <mergeCell ref="P16:P17"/>
    <mergeCell ref="Q16:Q17"/>
    <mergeCell ref="O16:O17"/>
    <mergeCell ref="L14:L15"/>
    <mergeCell ref="C14:C15"/>
    <mergeCell ref="D14:D15"/>
    <mergeCell ref="E14:E15"/>
    <mergeCell ref="F14:F15"/>
    <mergeCell ref="G14:G15"/>
    <mergeCell ref="H14:H15"/>
    <mergeCell ref="I14:I15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F16:F17"/>
    <mergeCell ref="G16:G17"/>
    <mergeCell ref="H16:H17"/>
    <mergeCell ref="O18:O19"/>
    <mergeCell ref="M18:M19"/>
    <mergeCell ref="N18:N19"/>
    <mergeCell ref="K16:K17"/>
    <mergeCell ref="L16:L17"/>
    <mergeCell ref="M16:M17"/>
    <mergeCell ref="N16:N17"/>
    <mergeCell ref="I16:I17"/>
    <mergeCell ref="J16:J17"/>
    <mergeCell ref="J18:J19"/>
    <mergeCell ref="K18:K19"/>
    <mergeCell ref="L18:L19"/>
    <mergeCell ref="O14:O15"/>
    <mergeCell ref="P18:P19"/>
    <mergeCell ref="Q20:Q21"/>
    <mergeCell ref="Q18:Q19"/>
    <mergeCell ref="A20:A21"/>
    <mergeCell ref="A22:A23"/>
    <mergeCell ref="B20:B21"/>
    <mergeCell ref="B22:B23"/>
    <mergeCell ref="C20:C21"/>
    <mergeCell ref="D20:D21"/>
    <mergeCell ref="E20:E21"/>
    <mergeCell ref="F20:F21"/>
    <mergeCell ref="G20:G21"/>
    <mergeCell ref="H20:H21"/>
    <mergeCell ref="I20:I21"/>
    <mergeCell ref="J20:J21"/>
    <mergeCell ref="Q22:Q23"/>
    <mergeCell ref="P20:P21"/>
    <mergeCell ref="L20:L21"/>
    <mergeCell ref="O22:O23"/>
    <mergeCell ref="P22:P23"/>
    <mergeCell ref="K20:K21"/>
    <mergeCell ref="H22:H23"/>
    <mergeCell ref="I22:I23"/>
    <mergeCell ref="O24:O25"/>
    <mergeCell ref="F24:F25"/>
    <mergeCell ref="G24:G25"/>
    <mergeCell ref="H24:H25"/>
    <mergeCell ref="O20:O21"/>
    <mergeCell ref="I24:I25"/>
    <mergeCell ref="J24:J25"/>
    <mergeCell ref="M20:M21"/>
    <mergeCell ref="N20:N21"/>
    <mergeCell ref="A24:A25"/>
    <mergeCell ref="B24:B25"/>
    <mergeCell ref="C24:C25"/>
    <mergeCell ref="D24:D25"/>
    <mergeCell ref="E24:E25"/>
    <mergeCell ref="M22:M23"/>
    <mergeCell ref="N22:N23"/>
    <mergeCell ref="K22:K23"/>
    <mergeCell ref="L22:L23"/>
    <mergeCell ref="C22:C23"/>
    <mergeCell ref="D22:D23"/>
    <mergeCell ref="E22:E23"/>
    <mergeCell ref="F22:F23"/>
    <mergeCell ref="G22:G23"/>
    <mergeCell ref="J22:J23"/>
    <mergeCell ref="N24:N25"/>
    <mergeCell ref="A30:A31"/>
    <mergeCell ref="B30:B31"/>
    <mergeCell ref="C30:C31"/>
    <mergeCell ref="D30:D31"/>
    <mergeCell ref="E30:E31"/>
    <mergeCell ref="P24:P25"/>
    <mergeCell ref="Q24:Q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K24:K25"/>
    <mergeCell ref="L24:L25"/>
    <mergeCell ref="M24:M25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O30:O31"/>
    <mergeCell ref="P30:P31"/>
    <mergeCell ref="Q30:Q31"/>
    <mergeCell ref="J30:J31"/>
    <mergeCell ref="K30:K31"/>
    <mergeCell ref="L30:L31"/>
    <mergeCell ref="O26:O27"/>
    <mergeCell ref="P26:P27"/>
    <mergeCell ref="Q26:Q27"/>
    <mergeCell ref="J28:J29"/>
    <mergeCell ref="K28:K29"/>
    <mergeCell ref="L28:L29"/>
    <mergeCell ref="M28:M29"/>
    <mergeCell ref="N28:N29"/>
    <mergeCell ref="O28:O29"/>
    <mergeCell ref="P28:P29"/>
    <mergeCell ref="Q28:Q29"/>
    <mergeCell ref="F30:F31"/>
    <mergeCell ref="G30:G31"/>
    <mergeCell ref="P32:P33"/>
    <mergeCell ref="Q32:Q33"/>
    <mergeCell ref="A34:A35"/>
    <mergeCell ref="K32:K33"/>
    <mergeCell ref="L32:L33"/>
    <mergeCell ref="M32:M33"/>
    <mergeCell ref="N32:N33"/>
    <mergeCell ref="O32:O3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H30:H31"/>
    <mergeCell ref="I30:I31"/>
    <mergeCell ref="M30:M31"/>
    <mergeCell ref="N30:N31"/>
  </mergeCells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LARGO PLAZO</vt:lpstr>
      <vt:lpstr>SALDO DEUDA DIRECTA</vt:lpstr>
      <vt:lpstr>ENDEUDAMIENTO NETO </vt:lpstr>
      <vt:lpstr>INTERESES DE LA DEUDA</vt:lpstr>
      <vt:lpstr>NOTA INFORMATIVA</vt:lpstr>
      <vt:lpstr>PAGO DEL SERVICIO POR FUENTE</vt:lpstr>
      <vt:lpstr>REGISTRO ESTATAL DE DEUDA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2016-11-16T14:49:51Z</dcterms:created>
  <dcterms:modified xsi:type="dcterms:W3CDTF">2018-02-15T16:38:09Z</dcterms:modified>
</cp:coreProperties>
</file>