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Pub Part 2trim 2014 " sheetId="1" r:id="rId1"/>
  </sheets>
  <externalReferences>
    <externalReference r:id="rId2"/>
  </externalReferences>
  <definedNames>
    <definedName name="_xlnm.Print_Area" localSheetId="0">'Pub Part 2trim 2014 '!$A$1:$Q$147</definedName>
    <definedName name="_xlnm.Print_Titles" localSheetId="0">'Pub Part 2trim 2014 '!$7:$8</definedName>
  </definedNames>
  <calcPr calcId="145621"/>
</workbook>
</file>

<file path=xl/calcChain.xml><?xml version="1.0" encoding="utf-8"?>
<calcChain xmlns="http://schemas.openxmlformats.org/spreadsheetml/2006/main">
  <c r="R136" i="1" l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S134" i="1"/>
  <c r="Q134" i="1"/>
  <c r="S133" i="1"/>
  <c r="Q133" i="1"/>
  <c r="S132" i="1"/>
  <c r="Q132" i="1"/>
  <c r="S131" i="1"/>
  <c r="Q131" i="1"/>
  <c r="S130" i="1"/>
  <c r="Q130" i="1"/>
  <c r="S129" i="1"/>
  <c r="Q129" i="1"/>
  <c r="S128" i="1"/>
  <c r="Q128" i="1"/>
  <c r="S127" i="1"/>
  <c r="Q127" i="1"/>
  <c r="S126" i="1"/>
  <c r="Q126" i="1"/>
  <c r="S125" i="1"/>
  <c r="Q125" i="1"/>
  <c r="S124" i="1"/>
  <c r="Q124" i="1"/>
  <c r="S123" i="1"/>
  <c r="Q123" i="1"/>
  <c r="S122" i="1"/>
  <c r="Q122" i="1"/>
  <c r="S121" i="1"/>
  <c r="Q121" i="1"/>
  <c r="S120" i="1"/>
  <c r="Q120" i="1"/>
  <c r="S119" i="1"/>
  <c r="Q119" i="1"/>
  <c r="S118" i="1"/>
  <c r="Q118" i="1"/>
  <c r="S117" i="1"/>
  <c r="Q117" i="1"/>
  <c r="S116" i="1"/>
  <c r="Q116" i="1"/>
  <c r="S115" i="1"/>
  <c r="Q115" i="1"/>
  <c r="S114" i="1"/>
  <c r="Q114" i="1"/>
  <c r="S113" i="1"/>
  <c r="Q113" i="1"/>
  <c r="S112" i="1"/>
  <c r="T112" i="1" s="1"/>
  <c r="Q112" i="1"/>
  <c r="S111" i="1"/>
  <c r="Q111" i="1"/>
  <c r="S110" i="1"/>
  <c r="Q110" i="1"/>
  <c r="S109" i="1"/>
  <c r="Q109" i="1"/>
  <c r="S108" i="1"/>
  <c r="Q108" i="1"/>
  <c r="S107" i="1"/>
  <c r="Q107" i="1"/>
  <c r="S106" i="1"/>
  <c r="Q106" i="1"/>
  <c r="S105" i="1"/>
  <c r="Q105" i="1"/>
  <c r="S104" i="1"/>
  <c r="Q104" i="1"/>
  <c r="S103" i="1"/>
  <c r="Q103" i="1"/>
  <c r="S102" i="1"/>
  <c r="Q102" i="1"/>
  <c r="S101" i="1"/>
  <c r="Q101" i="1"/>
  <c r="S100" i="1"/>
  <c r="Q100" i="1"/>
  <c r="S99" i="1"/>
  <c r="Q99" i="1"/>
  <c r="S98" i="1"/>
  <c r="Q98" i="1"/>
  <c r="S97" i="1"/>
  <c r="Q97" i="1"/>
  <c r="S96" i="1"/>
  <c r="Q96" i="1"/>
  <c r="S95" i="1"/>
  <c r="Q95" i="1"/>
  <c r="S94" i="1"/>
  <c r="Q94" i="1"/>
  <c r="S93" i="1"/>
  <c r="Q93" i="1"/>
  <c r="S92" i="1"/>
  <c r="Q92" i="1"/>
  <c r="S91" i="1"/>
  <c r="Q91" i="1"/>
  <c r="S90" i="1"/>
  <c r="Q90" i="1"/>
  <c r="S89" i="1"/>
  <c r="Q89" i="1"/>
  <c r="S88" i="1"/>
  <c r="Q88" i="1"/>
  <c r="S87" i="1"/>
  <c r="Q87" i="1"/>
  <c r="S86" i="1"/>
  <c r="Q86" i="1"/>
  <c r="S85" i="1"/>
  <c r="Q85" i="1"/>
  <c r="S84" i="1"/>
  <c r="Q84" i="1"/>
  <c r="S83" i="1"/>
  <c r="Q83" i="1"/>
  <c r="S82" i="1"/>
  <c r="Q82" i="1"/>
  <c r="S81" i="1"/>
  <c r="Q81" i="1"/>
  <c r="S80" i="1"/>
  <c r="Q80" i="1"/>
  <c r="S79" i="1"/>
  <c r="Q79" i="1"/>
  <c r="S78" i="1"/>
  <c r="Q78" i="1"/>
  <c r="S77" i="1"/>
  <c r="Q77" i="1"/>
  <c r="S76" i="1"/>
  <c r="Q76" i="1"/>
  <c r="S75" i="1"/>
  <c r="Q75" i="1"/>
  <c r="S74" i="1"/>
  <c r="Q74" i="1"/>
  <c r="S73" i="1"/>
  <c r="Q73" i="1"/>
  <c r="S72" i="1"/>
  <c r="Q72" i="1"/>
  <c r="S71" i="1"/>
  <c r="Q71" i="1"/>
  <c r="S70" i="1"/>
  <c r="Q70" i="1"/>
  <c r="S69" i="1"/>
  <c r="Q69" i="1"/>
  <c r="S68" i="1"/>
  <c r="Q68" i="1"/>
  <c r="S67" i="1"/>
  <c r="Q67" i="1"/>
  <c r="S66" i="1"/>
  <c r="Q66" i="1"/>
  <c r="S65" i="1"/>
  <c r="Q65" i="1"/>
  <c r="S64" i="1"/>
  <c r="Q64" i="1"/>
  <c r="S63" i="1"/>
  <c r="Q63" i="1"/>
  <c r="S62" i="1"/>
  <c r="Q62" i="1"/>
  <c r="S61" i="1"/>
  <c r="Q61" i="1"/>
  <c r="S60" i="1"/>
  <c r="Q60" i="1"/>
  <c r="S59" i="1"/>
  <c r="Q59" i="1"/>
  <c r="S58" i="1"/>
  <c r="Q58" i="1"/>
  <c r="S57" i="1"/>
  <c r="Q57" i="1"/>
  <c r="S56" i="1"/>
  <c r="Q56" i="1"/>
  <c r="S55" i="1"/>
  <c r="Q55" i="1"/>
  <c r="S54" i="1"/>
  <c r="Q54" i="1"/>
  <c r="S53" i="1"/>
  <c r="Q53" i="1"/>
  <c r="S52" i="1"/>
  <c r="Q52" i="1"/>
  <c r="S51" i="1"/>
  <c r="Q51" i="1"/>
  <c r="S50" i="1"/>
  <c r="Q50" i="1"/>
  <c r="S49" i="1"/>
  <c r="Q49" i="1"/>
  <c r="S48" i="1"/>
  <c r="Q48" i="1"/>
  <c r="S47" i="1"/>
  <c r="Q47" i="1"/>
  <c r="S46" i="1"/>
  <c r="Q46" i="1"/>
  <c r="S45" i="1"/>
  <c r="Q45" i="1"/>
  <c r="S44" i="1"/>
  <c r="Q44" i="1"/>
  <c r="S43" i="1"/>
  <c r="Q43" i="1"/>
  <c r="S42" i="1"/>
  <c r="Q42" i="1"/>
  <c r="S41" i="1"/>
  <c r="Q41" i="1"/>
  <c r="S40" i="1"/>
  <c r="Q40" i="1"/>
  <c r="S39" i="1"/>
  <c r="Q39" i="1"/>
  <c r="S38" i="1"/>
  <c r="Q38" i="1"/>
  <c r="S37" i="1"/>
  <c r="Q37" i="1"/>
  <c r="S36" i="1"/>
  <c r="Q36" i="1"/>
  <c r="S35" i="1"/>
  <c r="Q35" i="1"/>
  <c r="S34" i="1"/>
  <c r="Q34" i="1"/>
  <c r="S33" i="1"/>
  <c r="Q33" i="1"/>
  <c r="S32" i="1"/>
  <c r="Q32" i="1"/>
  <c r="S31" i="1"/>
  <c r="Q31" i="1"/>
  <c r="S30" i="1"/>
  <c r="Q30" i="1"/>
  <c r="S29" i="1"/>
  <c r="Q29" i="1"/>
  <c r="S28" i="1"/>
  <c r="Q28" i="1"/>
  <c r="S27" i="1"/>
  <c r="Q27" i="1"/>
  <c r="S26" i="1"/>
  <c r="Q26" i="1"/>
  <c r="S25" i="1"/>
  <c r="Q25" i="1"/>
  <c r="S24" i="1"/>
  <c r="Q24" i="1"/>
  <c r="S23" i="1"/>
  <c r="Q2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T116" i="1" l="1"/>
  <c r="T122" i="1"/>
  <c r="T15" i="1"/>
  <c r="T21" i="1"/>
  <c r="T45" i="1"/>
  <c r="T66" i="1"/>
  <c r="T75" i="1"/>
  <c r="T90" i="1"/>
  <c r="T99" i="1"/>
  <c r="T114" i="1"/>
  <c r="T11" i="1"/>
  <c r="T29" i="1"/>
  <c r="T32" i="1"/>
  <c r="T41" i="1"/>
  <c r="T56" i="1"/>
  <c r="T62" i="1"/>
  <c r="T80" i="1"/>
  <c r="T83" i="1"/>
  <c r="T86" i="1"/>
  <c r="T101" i="1"/>
  <c r="T110" i="1"/>
  <c r="T131" i="1"/>
  <c r="T47" i="1"/>
  <c r="T20" i="1"/>
  <c r="T26" i="1"/>
  <c r="T36" i="1"/>
  <c r="T51" i="1"/>
  <c r="T57" i="1"/>
  <c r="T71" i="1"/>
  <c r="T95" i="1"/>
  <c r="T106" i="1"/>
  <c r="T108" i="1"/>
  <c r="T121" i="1"/>
  <c r="T127" i="1"/>
  <c r="T129" i="1"/>
  <c r="T91" i="1"/>
  <c r="T61" i="1"/>
  <c r="T12" i="1"/>
  <c r="T17" i="1"/>
  <c r="T23" i="1"/>
  <c r="T27" i="1"/>
  <c r="T28" i="1"/>
  <c r="T33" i="1"/>
  <c r="T34" i="1"/>
  <c r="T38" i="1"/>
  <c r="T42" i="1"/>
  <c r="T48" i="1"/>
  <c r="T53" i="1"/>
  <c r="T55" i="1"/>
  <c r="T59" i="1"/>
  <c r="T63" i="1"/>
  <c r="T68" i="1"/>
  <c r="T72" i="1"/>
  <c r="T77" i="1"/>
  <c r="T81" i="1"/>
  <c r="T82" i="1"/>
  <c r="T87" i="1"/>
  <c r="T92" i="1"/>
  <c r="T96" i="1"/>
  <c r="T97" i="1"/>
  <c r="T103" i="1"/>
  <c r="T105" i="1"/>
  <c r="T107" i="1"/>
  <c r="T113" i="1"/>
  <c r="T118" i="1"/>
  <c r="T120" i="1"/>
  <c r="T124" i="1"/>
  <c r="T126" i="1"/>
  <c r="T128" i="1"/>
  <c r="T133" i="1"/>
  <c r="Q136" i="1"/>
  <c r="T14" i="1"/>
  <c r="T18" i="1"/>
  <c r="T24" i="1"/>
  <c r="T30" i="1"/>
  <c r="T35" i="1"/>
  <c r="T39" i="1"/>
  <c r="T44" i="1"/>
  <c r="T50" i="1"/>
  <c r="T52" i="1"/>
  <c r="T54" i="1"/>
  <c r="T60" i="1"/>
  <c r="T65" i="1"/>
  <c r="T69" i="1"/>
  <c r="T74" i="1"/>
  <c r="T78" i="1"/>
  <c r="T84" i="1"/>
  <c r="T89" i="1"/>
  <c r="T93" i="1"/>
  <c r="T98" i="1"/>
  <c r="T102" i="1"/>
  <c r="T104" i="1"/>
  <c r="T109" i="1"/>
  <c r="T111" i="1"/>
  <c r="T115" i="1"/>
  <c r="T117" i="1"/>
  <c r="T119" i="1"/>
  <c r="T123" i="1"/>
  <c r="T125" i="1"/>
  <c r="T130" i="1"/>
  <c r="T132" i="1"/>
  <c r="T134" i="1"/>
  <c r="T19" i="1"/>
  <c r="T25" i="1"/>
  <c r="T46" i="1"/>
  <c r="T73" i="1"/>
  <c r="T79" i="1"/>
  <c r="T100" i="1"/>
  <c r="T88" i="1"/>
  <c r="T16" i="1"/>
  <c r="T37" i="1"/>
  <c r="T43" i="1"/>
  <c r="T64" i="1"/>
  <c r="T70" i="1"/>
  <c r="T13" i="1"/>
  <c r="T22" i="1"/>
  <c r="T31" i="1"/>
  <c r="T40" i="1"/>
  <c r="T49" i="1"/>
  <c r="T58" i="1"/>
  <c r="T67" i="1"/>
  <c r="T76" i="1"/>
  <c r="T85" i="1"/>
  <c r="T94" i="1"/>
  <c r="T10" i="1"/>
  <c r="S136" i="1"/>
  <c r="T136" i="1" l="1"/>
</calcChain>
</file>

<file path=xl/sharedStrings.xml><?xml version="1.0" encoding="utf-8"?>
<sst xmlns="http://schemas.openxmlformats.org/spreadsheetml/2006/main" count="151" uniqueCount="151">
  <si>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</si>
  <si>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</si>
  <si>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</si>
  <si>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</si>
  <si>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</si>
  <si>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</si>
  <si>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</si>
  <si>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</si>
  <si>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</si>
  <si>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</si>
  <si>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</si>
  <si>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Impuesto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</si>
  <si>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</si>
  <si>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</si>
  <si>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</si>
  <si>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</si>
  <si>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</si>
  <si>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</si>
  <si>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</si>
  <si>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</si>
  <si>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</si>
  <si>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</si>
  <si>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</si>
  <si>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</si>
  <si>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</si>
  <si>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</si>
  <si>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</si>
  <si>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</si>
  <si>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</si>
  <si>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</si>
  <si>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</si>
  <si>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</si>
  <si>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</si>
  <si>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</si>
  <si>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</si>
  <si>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</si>
  <si>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</si>
  <si>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</si>
  <si>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</si>
  <si>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</si>
  <si>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</si>
  <si>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</si>
  <si>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</si>
  <si>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</si>
  <si>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</si>
  <si>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</si>
  <si>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</si>
  <si>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</si>
  <si>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</si>
  <si>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</si>
  <si>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</si>
  <si>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</si>
  <si>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</si>
  <si>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</si>
  <si>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</si>
  <si>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</si>
  <si>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</si>
  <si>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</si>
  <si>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</si>
  <si>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</si>
  <si>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</si>
  <si>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</si>
  <si>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</si>
  <si>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</si>
  <si>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</si>
  <si>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</si>
  <si>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</si>
  <si>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</si>
  <si>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</si>
  <si>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</si>
  <si>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</si>
  <si>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</si>
  <si>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</si>
  <si>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</si>
  <si>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</si>
  <si>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</si>
  <si>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</si>
  <si>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</si>
  <si>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</si>
  <si>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</si>
  <si>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</si>
  <si>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</si>
  <si>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</si>
  <si>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</si>
  <si>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</si>
  <si>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</si>
  <si>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</si>
  <si>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</si>
  <si>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</si>
  <si>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</si>
  <si>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</si>
  <si>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</si>
  <si>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</si>
  <si>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</si>
  <si>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</si>
  <si>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</si>
  <si>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</si>
  <si>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</si>
  <si>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</si>
  <si>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</si>
  <si>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</si>
  <si>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</si>
  <si>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</si>
  <si>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</si>
  <si>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</si>
  <si>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</si>
  <si>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</si>
  <si>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</si>
  <si>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</si>
  <si>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</si>
  <si>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</si>
  <si>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</si>
  <si>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</si>
  <si>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</si>
  <si>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</si>
  <si>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</si>
  <si>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</si>
  <si>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</si>
  <si>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</si>
  <si>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</si>
  <si>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</si>
  <si>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</si>
  <si>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</si>
  <si>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</si>
  <si>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</si>
  <si>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</si>
  <si>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</si>
  <si>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</si>
  <si>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</si>
  <si>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</si>
  <si>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</si>
  <si>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</si>
  <si>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</si>
  <si>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</si>
  <si>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</si>
  <si>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</si>
  <si>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</si>
  <si>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</si>
  <si>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</si>
  <si>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</si>
  <si>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</si>
  <si>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</si>
  <si>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</si>
  <si>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</si>
  <si>
    <t>Atentamente,</t>
  </si>
  <si>
    <t>Mtro. Ricardo Villanueva Lomelí</t>
  </si>
  <si>
    <t>Secretario de Planeación, Administración y Finanzas.</t>
  </si>
  <si>
    <t>HRPP/JJCC/MEGCM/MLVG</t>
  </si>
  <si>
    <t>Guadalajara, Jalisco, 08 de julio 2014</t>
  </si>
  <si>
    <t>De conformidad con el acuerdo 02/2014 de los Lineamientos para la Publicación de la Información a que se refiere en el último párrafo del artículo 6° de la Ley de Coordinación Fiscal Federal, se publican los importes de las Participaciones Estatales, Federales y Aportaciones entregadas en el segundo trimestre 2014, a los Municipios del Estado de Jalisco.</t>
  </si>
  <si>
    <t>*Incluye el ajuste definitivo 2013, aún no se descuenta a los municipios el importe de devolución del 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</si>
</sst>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1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" fillId="22" borderId="13" applyNumberFormat="0" applyFont="0" applyAlignment="0" applyProtection="0"/>
    <xf numFmtId="0" fontId="22" fillId="20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0" fontId="8" fillId="0" borderId="0" xfId="1" applyFont="1" applyProtection="1">
      <protection locked="0"/>
    </xf>
    <xf numFmtId="0" fontId="6" fillId="0" borderId="0" xfId="1" applyFont="1" applyProtection="1">
      <protection locked="0"/>
    </xf>
    <xf numFmtId="164" fontId="4" fillId="0" borderId="0" xfId="2" applyNumberFormat="1" applyFont="1" applyProtection="1">
      <protection locked="0"/>
    </xf>
    <xf numFmtId="4" fontId="6" fillId="0" borderId="0" xfId="1" applyNumberFormat="1" applyFont="1" applyFill="1"/>
    <xf numFmtId="4" fontId="6" fillId="0" borderId="0" xfId="1" applyNumberFormat="1" applyFont="1"/>
    <xf numFmtId="164" fontId="6" fillId="0" borderId="0" xfId="1" applyNumberFormat="1" applyFont="1"/>
    <xf numFmtId="0" fontId="6" fillId="0" borderId="0" xfId="1" applyFont="1"/>
    <xf numFmtId="4" fontId="4" fillId="0" borderId="0" xfId="1" applyNumberFormat="1" applyFont="1" applyFill="1"/>
    <xf numFmtId="164" fontId="4" fillId="0" borderId="0" xfId="2" applyNumberFormat="1" applyFont="1" applyFill="1" applyProtection="1">
      <protection locked="0"/>
    </xf>
    <xf numFmtId="0" fontId="4" fillId="0" borderId="0" xfId="1" applyFont="1" applyFill="1"/>
    <xf numFmtId="0" fontId="6" fillId="0" borderId="0" xfId="1" applyFont="1" applyFill="1"/>
    <xf numFmtId="0" fontId="3" fillId="0" borderId="0" xfId="1" applyFont="1" applyAlignment="1" applyProtection="1">
      <alignment horizontal="right"/>
      <protection locked="0"/>
    </xf>
    <xf numFmtId="164" fontId="3" fillId="0" borderId="0" xfId="1" applyNumberFormat="1" applyFont="1"/>
    <xf numFmtId="0" fontId="2" fillId="0" borderId="0" xfId="1" applyFont="1" applyFill="1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 2" xfId="39"/>
    <cellStyle name="Millares 3" xfId="2"/>
    <cellStyle name="Normal" xfId="0" builtinId="0"/>
    <cellStyle name="Normal 2" xfId="1"/>
    <cellStyle name="Normal 3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Note" xfId="47"/>
    <cellStyle name="Output" xfId="48"/>
    <cellStyle name="Title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3%20PPP\2014\Estimaci&#243;n%202014%20New%20Line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 refreshError="1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T147"/>
  <sheetViews>
    <sheetView tabSelected="1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9" width="12" style="1" hidden="1" customWidth="1"/>
    <col min="20" max="20" width="0" style="1" hidden="1" customWidth="1"/>
    <col min="21" max="16384" width="11.42578125" style="1"/>
  </cols>
  <sheetData>
    <row r="1" spans="1:20" ht="9" customHeight="1"/>
    <row r="2" spans="1:20" ht="5.25" customHeight="1"/>
    <row r="3" spans="1:20" ht="16.5">
      <c r="A3" s="2" t="s">
        <v>148</v>
      </c>
    </row>
    <row r="4" spans="1:20" ht="6" customHeight="1"/>
    <row r="5" spans="1:20" ht="33" customHeight="1">
      <c r="A5" s="31" t="s">
        <v>149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0" ht="6" customHeight="1" thickBot="1"/>
    <row r="7" spans="1:20" ht="15.75" customHeight="1" thickBot="1">
      <c r="A7" s="33" t="s">
        <v>0</v>
      </c>
      <c r="C7" s="35" t="s">
        <v>1</v>
      </c>
      <c r="D7" s="36"/>
      <c r="E7" s="35" t="s">
        <v>2</v>
      </c>
      <c r="F7" s="37"/>
      <c r="G7" s="37"/>
      <c r="H7" s="37"/>
      <c r="I7" s="37"/>
      <c r="J7" s="37"/>
      <c r="K7" s="37"/>
      <c r="L7" s="37"/>
      <c r="M7" s="36"/>
      <c r="N7" s="38" t="s">
        <v>3</v>
      </c>
      <c r="O7" s="39"/>
      <c r="P7" s="2"/>
      <c r="Q7" s="40" t="s">
        <v>4</v>
      </c>
    </row>
    <row r="8" spans="1:20" s="9" customFormat="1" ht="81" customHeight="1" thickBot="1">
      <c r="A8" s="34"/>
      <c r="B8" s="3"/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5" t="s">
        <v>17</v>
      </c>
      <c r="P8" s="6"/>
      <c r="Q8" s="41"/>
      <c r="R8" s="7"/>
      <c r="S8" s="8"/>
    </row>
    <row r="9" spans="1:20" s="14" customForma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1"/>
      <c r="R9" s="12"/>
      <c r="S9" s="13"/>
    </row>
    <row r="10" spans="1:20" s="21" customFormat="1" ht="16.5">
      <c r="A10" s="15" t="s">
        <v>18</v>
      </c>
      <c r="B10" s="16"/>
      <c r="C10" s="17">
        <v>471285.6</v>
      </c>
      <c r="D10" s="17">
        <v>13827</v>
      </c>
      <c r="E10" s="17">
        <v>5881257.5999999996</v>
      </c>
      <c r="F10" s="17">
        <v>1235437.47</v>
      </c>
      <c r="G10" s="17">
        <v>85399.42</v>
      </c>
      <c r="H10" s="17">
        <v>9049.69</v>
      </c>
      <c r="I10" s="17">
        <v>143669.51999999999</v>
      </c>
      <c r="J10" s="17">
        <v>257020.2</v>
      </c>
      <c r="K10" s="17">
        <v>355964.17</v>
      </c>
      <c r="L10" s="17">
        <v>32472.6</v>
      </c>
      <c r="M10" s="17">
        <v>0</v>
      </c>
      <c r="N10" s="17">
        <v>2743739.34</v>
      </c>
      <c r="O10" s="17">
        <v>960749.46</v>
      </c>
      <c r="P10" s="17"/>
      <c r="Q10" s="17">
        <f>SUM(C10:O10)</f>
        <v>12189872.07</v>
      </c>
      <c r="R10" s="18"/>
      <c r="S10" s="19">
        <f>+[1]Estimación!K9</f>
        <v>50564192.654801354</v>
      </c>
      <c r="T10" s="20">
        <f>+S10-Q10</f>
        <v>38374320.584801354</v>
      </c>
    </row>
    <row r="11" spans="1:20" s="21" customFormat="1" ht="16.5">
      <c r="A11" s="15" t="s">
        <v>19</v>
      </c>
      <c r="B11" s="16"/>
      <c r="C11" s="17">
        <v>318438.8</v>
      </c>
      <c r="D11" s="17">
        <v>0</v>
      </c>
      <c r="E11" s="17">
        <v>4723881.4400000004</v>
      </c>
      <c r="F11" s="17">
        <v>761394.5</v>
      </c>
      <c r="G11" s="17">
        <v>64068.42</v>
      </c>
      <c r="H11" s="17">
        <v>7603.66</v>
      </c>
      <c r="I11" s="17">
        <v>119747.57</v>
      </c>
      <c r="J11" s="17">
        <v>340128.73</v>
      </c>
      <c r="K11" s="17">
        <v>260454.29</v>
      </c>
      <c r="L11" s="17">
        <v>27283.919999999998</v>
      </c>
      <c r="M11" s="17">
        <v>0</v>
      </c>
      <c r="N11" s="17">
        <v>3006890.25</v>
      </c>
      <c r="O11" s="17">
        <v>908978.13</v>
      </c>
      <c r="P11" s="22"/>
      <c r="Q11" s="17">
        <f t="shared" ref="Q11:Q74" si="0">SUM(C11:O11)</f>
        <v>10538869.710000003</v>
      </c>
      <c r="R11" s="18"/>
      <c r="S11" s="19">
        <f>+[1]Estimación!K10</f>
        <v>40711264.377437145</v>
      </c>
      <c r="T11" s="20">
        <f t="shared" ref="T11:T74" si="1">+S11-Q11</f>
        <v>30172394.667437144</v>
      </c>
    </row>
    <row r="12" spans="1:20" s="21" customFormat="1" ht="16.5">
      <c r="A12" s="15" t="s">
        <v>20</v>
      </c>
      <c r="B12" s="16"/>
      <c r="C12" s="17">
        <v>53563.6</v>
      </c>
      <c r="D12" s="17">
        <v>7945</v>
      </c>
      <c r="E12" s="17">
        <v>4846181.66</v>
      </c>
      <c r="F12" s="17">
        <v>874194.05</v>
      </c>
      <c r="G12" s="17">
        <v>74504.84</v>
      </c>
      <c r="H12" s="17">
        <v>6798.17</v>
      </c>
      <c r="I12" s="17">
        <v>119410.84</v>
      </c>
      <c r="J12" s="17">
        <v>358948.04</v>
      </c>
      <c r="K12" s="17">
        <v>259849.1</v>
      </c>
      <c r="L12" s="17">
        <v>24393.599999999999</v>
      </c>
      <c r="M12" s="17">
        <v>0</v>
      </c>
      <c r="N12" s="17">
        <v>2809574.61</v>
      </c>
      <c r="O12" s="17">
        <v>1595723.07</v>
      </c>
      <c r="P12" s="22"/>
      <c r="Q12" s="17">
        <f t="shared" si="0"/>
        <v>11031086.579999998</v>
      </c>
      <c r="R12" s="18"/>
      <c r="S12" s="19">
        <f>+[1]Estimación!K11</f>
        <v>40587129.881312415</v>
      </c>
      <c r="T12" s="20">
        <f t="shared" si="1"/>
        <v>29556043.301312417</v>
      </c>
    </row>
    <row r="13" spans="1:20" s="21" customFormat="1" ht="16.5">
      <c r="A13" s="15" t="s">
        <v>21</v>
      </c>
      <c r="B13" s="16"/>
      <c r="C13" s="17">
        <v>8695.2000000000007</v>
      </c>
      <c r="D13" s="17">
        <v>130</v>
      </c>
      <c r="E13" s="17">
        <v>2445477.12</v>
      </c>
      <c r="F13" s="17">
        <v>881566.15</v>
      </c>
      <c r="G13" s="17">
        <v>32722.91</v>
      </c>
      <c r="H13" s="17">
        <v>3308.7</v>
      </c>
      <c r="I13" s="17">
        <v>58036.14</v>
      </c>
      <c r="J13" s="17">
        <v>59735.34</v>
      </c>
      <c r="K13" s="17">
        <v>233382.06</v>
      </c>
      <c r="L13" s="17">
        <v>11872.5</v>
      </c>
      <c r="M13" s="17">
        <v>0</v>
      </c>
      <c r="N13" s="17">
        <v>717796.74</v>
      </c>
      <c r="O13" s="17">
        <v>505065.18</v>
      </c>
      <c r="P13" s="22"/>
      <c r="Q13" s="17">
        <f t="shared" si="0"/>
        <v>4957788.04</v>
      </c>
      <c r="R13" s="18"/>
      <c r="S13" s="19">
        <f>+[1]Estimación!K12</f>
        <v>19422460.338471998</v>
      </c>
      <c r="T13" s="20">
        <f t="shared" si="1"/>
        <v>14464672.298471998</v>
      </c>
    </row>
    <row r="14" spans="1:20" s="21" customFormat="1" ht="16.5">
      <c r="A14" s="15" t="s">
        <v>22</v>
      </c>
      <c r="B14" s="16"/>
      <c r="C14" s="17">
        <v>248678.8</v>
      </c>
      <c r="D14" s="17">
        <v>3670</v>
      </c>
      <c r="E14" s="17">
        <v>3670564.03</v>
      </c>
      <c r="F14" s="17">
        <v>819380.21</v>
      </c>
      <c r="G14" s="17">
        <v>50627.71</v>
      </c>
      <c r="H14" s="17">
        <v>5342.31</v>
      </c>
      <c r="I14" s="17">
        <v>93875.32</v>
      </c>
      <c r="J14" s="17">
        <v>107566.99</v>
      </c>
      <c r="K14" s="17">
        <v>227023.94</v>
      </c>
      <c r="L14" s="17">
        <v>19169.580000000002</v>
      </c>
      <c r="M14" s="17">
        <v>0</v>
      </c>
      <c r="N14" s="17">
        <v>1895051.94</v>
      </c>
      <c r="O14" s="17">
        <v>569280</v>
      </c>
      <c r="P14" s="22"/>
      <c r="Q14" s="17">
        <f t="shared" si="0"/>
        <v>7710230.8300000001</v>
      </c>
      <c r="R14" s="18"/>
      <c r="S14" s="19">
        <f>+[1]Estimación!K13</f>
        <v>32545670.878276251</v>
      </c>
      <c r="T14" s="20">
        <f t="shared" si="1"/>
        <v>24835440.048276253</v>
      </c>
    </row>
    <row r="15" spans="1:20" s="21" customFormat="1" ht="16.5">
      <c r="A15" s="15" t="s">
        <v>23</v>
      </c>
      <c r="B15" s="16"/>
      <c r="C15" s="17">
        <v>448613.6</v>
      </c>
      <c r="D15" s="17">
        <v>18490</v>
      </c>
      <c r="E15" s="17">
        <v>12246885.199999999</v>
      </c>
      <c r="F15" s="17">
        <v>1775256.19</v>
      </c>
      <c r="G15" s="17">
        <v>193168.13</v>
      </c>
      <c r="H15" s="17">
        <v>16568.189999999999</v>
      </c>
      <c r="I15" s="17">
        <v>301573.93</v>
      </c>
      <c r="J15" s="17">
        <v>787625.05</v>
      </c>
      <c r="K15" s="17">
        <v>547087.55000000005</v>
      </c>
      <c r="L15" s="17">
        <v>59450.879999999997</v>
      </c>
      <c r="M15" s="17">
        <v>0</v>
      </c>
      <c r="N15" s="17">
        <v>7418843.6699999999</v>
      </c>
      <c r="O15" s="17">
        <v>6747696.3899999997</v>
      </c>
      <c r="P15" s="22"/>
      <c r="Q15" s="17">
        <f t="shared" si="0"/>
        <v>30561258.780000001</v>
      </c>
      <c r="R15" s="18"/>
      <c r="S15" s="19">
        <f>+[1]Estimación!K14</f>
        <v>106716726.47238646</v>
      </c>
      <c r="T15" s="20">
        <f t="shared" si="1"/>
        <v>76155467.692386463</v>
      </c>
    </row>
    <row r="16" spans="1:20" s="21" customFormat="1" ht="16.5">
      <c r="A16" s="15" t="s">
        <v>24</v>
      </c>
      <c r="B16" s="16"/>
      <c r="C16" s="17">
        <v>929573.6</v>
      </c>
      <c r="D16" s="17">
        <v>71155</v>
      </c>
      <c r="E16" s="17">
        <v>14983791.02</v>
      </c>
      <c r="F16" s="17">
        <v>2082814.86</v>
      </c>
      <c r="G16" s="17">
        <v>214879.19</v>
      </c>
      <c r="H16" s="17">
        <v>24933.95</v>
      </c>
      <c r="I16" s="17">
        <v>374455.69</v>
      </c>
      <c r="J16" s="17">
        <v>1127127.81</v>
      </c>
      <c r="K16" s="17">
        <v>692897.97</v>
      </c>
      <c r="L16" s="17">
        <v>89469.33</v>
      </c>
      <c r="M16" s="17">
        <v>0</v>
      </c>
      <c r="N16" s="17">
        <v>9421560.3599999994</v>
      </c>
      <c r="O16" s="17">
        <v>5757505.3499999996</v>
      </c>
      <c r="P16" s="22"/>
      <c r="Q16" s="17">
        <f t="shared" si="0"/>
        <v>35770164.129999995</v>
      </c>
      <c r="R16" s="18"/>
      <c r="S16" s="19">
        <f>+[1]Estimación!K15</f>
        <v>143395602.91496029</v>
      </c>
      <c r="T16" s="20">
        <f t="shared" si="1"/>
        <v>107625438.7849603</v>
      </c>
    </row>
    <row r="17" spans="1:20" s="21" customFormat="1" ht="16.5">
      <c r="A17" s="15" t="s">
        <v>25</v>
      </c>
      <c r="B17" s="16"/>
      <c r="C17" s="17">
        <v>59423.6</v>
      </c>
      <c r="D17" s="17">
        <v>90</v>
      </c>
      <c r="E17" s="17">
        <v>4175251.08</v>
      </c>
      <c r="F17" s="17">
        <v>774221.62</v>
      </c>
      <c r="G17" s="17">
        <v>55637.89</v>
      </c>
      <c r="H17" s="17">
        <v>5547.83</v>
      </c>
      <c r="I17" s="17">
        <v>93839.91</v>
      </c>
      <c r="J17" s="17">
        <v>185530.42</v>
      </c>
      <c r="K17" s="17">
        <v>235001.4</v>
      </c>
      <c r="L17" s="17">
        <v>19907.04</v>
      </c>
      <c r="M17" s="17">
        <v>0</v>
      </c>
      <c r="N17" s="17">
        <v>2269995.39</v>
      </c>
      <c r="O17" s="17">
        <v>518840.16</v>
      </c>
      <c r="P17" s="22"/>
      <c r="Q17" s="17">
        <f t="shared" si="0"/>
        <v>8393286.3399999999</v>
      </c>
      <c r="R17" s="18"/>
      <c r="S17" s="19">
        <f>+[1]Estimación!K16</f>
        <v>33662484.666351005</v>
      </c>
      <c r="T17" s="20">
        <f t="shared" si="1"/>
        <v>25269198.326351006</v>
      </c>
    </row>
    <row r="18" spans="1:20" s="21" customFormat="1" ht="16.5">
      <c r="A18" s="15" t="s">
        <v>26</v>
      </c>
      <c r="B18" s="16"/>
      <c r="C18" s="17">
        <v>3352.8</v>
      </c>
      <c r="D18" s="17">
        <v>240</v>
      </c>
      <c r="E18" s="17">
        <v>2726396.16</v>
      </c>
      <c r="F18" s="17">
        <v>1041004.17</v>
      </c>
      <c r="G18" s="17">
        <v>38177.1</v>
      </c>
      <c r="H18" s="17">
        <v>3645.14</v>
      </c>
      <c r="I18" s="17">
        <v>66330.720000000001</v>
      </c>
      <c r="J18" s="17">
        <v>28540.1</v>
      </c>
      <c r="K18" s="17">
        <v>276231.82</v>
      </c>
      <c r="L18" s="17">
        <v>13079.76</v>
      </c>
      <c r="M18" s="17">
        <v>0</v>
      </c>
      <c r="N18" s="17">
        <v>861413.16</v>
      </c>
      <c r="O18" s="17">
        <v>1344537.96</v>
      </c>
      <c r="P18" s="22"/>
      <c r="Q18" s="17">
        <f t="shared" si="0"/>
        <v>6402948.8900000006</v>
      </c>
      <c r="R18" s="18"/>
      <c r="S18" s="19">
        <f>+[1]Estimación!K17</f>
        <v>23310833.905021321</v>
      </c>
      <c r="T18" s="20">
        <f t="shared" si="1"/>
        <v>16907885.01502132</v>
      </c>
    </row>
    <row r="19" spans="1:20" s="21" customFormat="1" ht="16.5">
      <c r="A19" s="15" t="s">
        <v>27</v>
      </c>
      <c r="B19" s="16"/>
      <c r="C19" s="17">
        <v>1211.2</v>
      </c>
      <c r="D19" s="17">
        <v>1264</v>
      </c>
      <c r="E19" s="17">
        <v>2853542.49</v>
      </c>
      <c r="F19" s="17">
        <v>1086138.8</v>
      </c>
      <c r="G19" s="17">
        <v>40038.199999999997</v>
      </c>
      <c r="H19" s="17">
        <v>4137.68</v>
      </c>
      <c r="I19" s="17">
        <v>69053.41</v>
      </c>
      <c r="J19" s="17">
        <v>65784.63</v>
      </c>
      <c r="K19" s="17">
        <v>308801.07</v>
      </c>
      <c r="L19" s="17">
        <v>14847.09</v>
      </c>
      <c r="M19" s="17">
        <v>0</v>
      </c>
      <c r="N19" s="17">
        <v>698337.21</v>
      </c>
      <c r="O19" s="17">
        <v>2093086.26</v>
      </c>
      <c r="P19" s="22"/>
      <c r="Q19" s="17">
        <f t="shared" si="0"/>
        <v>7236242.04</v>
      </c>
      <c r="R19" s="18"/>
      <c r="S19" s="19">
        <f>+[1]Estimación!K18</f>
        <v>22514337.612913087</v>
      </c>
      <c r="T19" s="20">
        <f t="shared" si="1"/>
        <v>15278095.572913088</v>
      </c>
    </row>
    <row r="20" spans="1:20" s="21" customFormat="1" ht="16.5">
      <c r="A20" s="15" t="s">
        <v>28</v>
      </c>
      <c r="B20" s="16"/>
      <c r="C20" s="17">
        <v>4278.8</v>
      </c>
      <c r="D20" s="17">
        <v>307</v>
      </c>
      <c r="E20" s="17">
        <v>3015581.83</v>
      </c>
      <c r="F20" s="17">
        <v>876583.4</v>
      </c>
      <c r="G20" s="17">
        <v>40605.89</v>
      </c>
      <c r="H20" s="17">
        <v>4296.55</v>
      </c>
      <c r="I20" s="17">
        <v>73218.95</v>
      </c>
      <c r="J20" s="17">
        <v>79719.37</v>
      </c>
      <c r="K20" s="17">
        <v>214835.20000000001</v>
      </c>
      <c r="L20" s="17">
        <v>15417.15</v>
      </c>
      <c r="M20" s="17">
        <v>0</v>
      </c>
      <c r="N20" s="17">
        <v>532255.77</v>
      </c>
      <c r="O20" s="17">
        <v>798774.45</v>
      </c>
      <c r="P20" s="22"/>
      <c r="Q20" s="17">
        <f t="shared" si="0"/>
        <v>5655874.3600000003</v>
      </c>
      <c r="R20" s="18"/>
      <c r="S20" s="19">
        <f>+[1]Estimación!K19</f>
        <v>22220087.000076301</v>
      </c>
      <c r="T20" s="20">
        <f t="shared" si="1"/>
        <v>16564212.640076302</v>
      </c>
    </row>
    <row r="21" spans="1:20" s="21" customFormat="1" ht="16.5">
      <c r="A21" s="15" t="s">
        <v>29</v>
      </c>
      <c r="B21" s="16"/>
      <c r="C21" s="17">
        <v>720855.6</v>
      </c>
      <c r="D21" s="17">
        <v>23281</v>
      </c>
      <c r="E21" s="17">
        <v>12395975.050000001</v>
      </c>
      <c r="F21" s="17">
        <v>1866057.56</v>
      </c>
      <c r="G21" s="17">
        <v>188905.56</v>
      </c>
      <c r="H21" s="17">
        <v>18141.84</v>
      </c>
      <c r="I21" s="17">
        <v>303690.55</v>
      </c>
      <c r="J21" s="17">
        <v>792705.53</v>
      </c>
      <c r="K21" s="17">
        <v>575020.07999999996</v>
      </c>
      <c r="L21" s="17">
        <v>65097.54</v>
      </c>
      <c r="M21" s="17">
        <v>0</v>
      </c>
      <c r="N21" s="17">
        <v>7467901.5300000003</v>
      </c>
      <c r="O21" s="17">
        <v>3694478.46</v>
      </c>
      <c r="P21" s="22"/>
      <c r="Q21" s="17">
        <f t="shared" si="0"/>
        <v>28112110.300000001</v>
      </c>
      <c r="R21" s="18"/>
      <c r="S21" s="19">
        <f>+[1]Estimación!K20</f>
        <v>111844073.62734185</v>
      </c>
      <c r="T21" s="20">
        <f t="shared" si="1"/>
        <v>83731963.327341855</v>
      </c>
    </row>
    <row r="22" spans="1:20" s="21" customFormat="1" ht="16.5">
      <c r="A22" s="15" t="s">
        <v>30</v>
      </c>
      <c r="B22" s="16"/>
      <c r="C22" s="17">
        <v>24388</v>
      </c>
      <c r="D22" s="17">
        <v>0</v>
      </c>
      <c r="E22" s="17">
        <v>3337182.19</v>
      </c>
      <c r="F22" s="17">
        <v>1092521.54</v>
      </c>
      <c r="G22" s="17">
        <v>52536.800000000003</v>
      </c>
      <c r="H22" s="17">
        <v>4500.5200000000004</v>
      </c>
      <c r="I22" s="17">
        <v>82144.600000000006</v>
      </c>
      <c r="J22" s="17">
        <v>26833.94</v>
      </c>
      <c r="K22" s="17">
        <v>279250.75</v>
      </c>
      <c r="L22" s="17">
        <v>16149.06</v>
      </c>
      <c r="M22" s="17">
        <v>0</v>
      </c>
      <c r="N22" s="17">
        <v>1070712.6599999999</v>
      </c>
      <c r="O22" s="17">
        <v>1950959.4</v>
      </c>
      <c r="P22" s="22"/>
      <c r="Q22" s="17">
        <f t="shared" si="0"/>
        <v>7937179.459999999</v>
      </c>
      <c r="R22" s="18"/>
      <c r="S22" s="19">
        <f>+[1]Estimación!K21</f>
        <v>28344601.029513463</v>
      </c>
      <c r="T22" s="20">
        <f t="shared" si="1"/>
        <v>20407421.569513462</v>
      </c>
    </row>
    <row r="23" spans="1:20" s="21" customFormat="1" ht="16.5">
      <c r="A23" s="15" t="s">
        <v>31</v>
      </c>
      <c r="B23" s="16"/>
      <c r="C23" s="17">
        <v>685163.2</v>
      </c>
      <c r="D23" s="17">
        <v>61843</v>
      </c>
      <c r="E23" s="17">
        <v>13698143.189999999</v>
      </c>
      <c r="F23" s="17">
        <v>1770549.88</v>
      </c>
      <c r="G23" s="17">
        <v>204510.29</v>
      </c>
      <c r="H23" s="17">
        <v>20575.03</v>
      </c>
      <c r="I23" s="17">
        <v>328402.73</v>
      </c>
      <c r="J23" s="17">
        <v>1227787.2</v>
      </c>
      <c r="K23" s="17">
        <v>515118</v>
      </c>
      <c r="L23" s="17">
        <v>73828.47</v>
      </c>
      <c r="M23" s="17">
        <v>0</v>
      </c>
      <c r="N23" s="17">
        <v>7447928.4000000004</v>
      </c>
      <c r="O23" s="17">
        <v>3172621.56</v>
      </c>
      <c r="P23" s="22"/>
      <c r="Q23" s="17">
        <f t="shared" si="0"/>
        <v>29206470.949999999</v>
      </c>
      <c r="R23" s="18"/>
      <c r="S23" s="19">
        <f>+[1]Estimación!K22</f>
        <v>113937675.44483149</v>
      </c>
      <c r="T23" s="20">
        <f t="shared" si="1"/>
        <v>84731204.494831488</v>
      </c>
    </row>
    <row r="24" spans="1:20" s="21" customFormat="1" ht="16.5">
      <c r="A24" s="15" t="s">
        <v>32</v>
      </c>
      <c r="B24" s="16"/>
      <c r="C24" s="17">
        <v>164830.79999999999</v>
      </c>
      <c r="D24" s="17">
        <v>9583</v>
      </c>
      <c r="E24" s="17">
        <v>8325916.8700000001</v>
      </c>
      <c r="F24" s="17">
        <v>1573707.26</v>
      </c>
      <c r="G24" s="17">
        <v>112249.28</v>
      </c>
      <c r="H24" s="17">
        <v>12467.79</v>
      </c>
      <c r="I24" s="17">
        <v>203333.69</v>
      </c>
      <c r="J24" s="17">
        <v>244230.94</v>
      </c>
      <c r="K24" s="17">
        <v>500571.25</v>
      </c>
      <c r="L24" s="17">
        <v>44737.62</v>
      </c>
      <c r="M24" s="17">
        <v>0</v>
      </c>
      <c r="N24" s="17">
        <v>4954614.18</v>
      </c>
      <c r="O24" s="17">
        <v>5525338.6500000004</v>
      </c>
      <c r="P24" s="22"/>
      <c r="Q24" s="17">
        <f t="shared" si="0"/>
        <v>21671581.329999998</v>
      </c>
      <c r="R24" s="18"/>
      <c r="S24" s="19">
        <f>+[1]Estimación!K23</f>
        <v>75462363.030449674</v>
      </c>
      <c r="T24" s="20">
        <f t="shared" si="1"/>
        <v>53790781.700449675</v>
      </c>
    </row>
    <row r="25" spans="1:20" s="21" customFormat="1" ht="16.5">
      <c r="A25" s="15" t="s">
        <v>33</v>
      </c>
      <c r="B25" s="16"/>
      <c r="C25" s="17">
        <v>14597.6</v>
      </c>
      <c r="D25" s="17">
        <v>644</v>
      </c>
      <c r="E25" s="17">
        <v>4847273.1900000004</v>
      </c>
      <c r="F25" s="17">
        <v>1096765.47</v>
      </c>
      <c r="G25" s="17">
        <v>69040.03</v>
      </c>
      <c r="H25" s="17">
        <v>7314.13</v>
      </c>
      <c r="I25" s="17">
        <v>119523.93</v>
      </c>
      <c r="J25" s="17">
        <v>213635.47</v>
      </c>
      <c r="K25" s="17">
        <v>288625.44</v>
      </c>
      <c r="L25" s="17">
        <v>26244.99</v>
      </c>
      <c r="M25" s="17">
        <v>0</v>
      </c>
      <c r="N25" s="17">
        <v>1638425.52</v>
      </c>
      <c r="O25" s="17">
        <v>3052474.47</v>
      </c>
      <c r="P25" s="22"/>
      <c r="Q25" s="17">
        <f t="shared" si="0"/>
        <v>11374564.24</v>
      </c>
      <c r="R25" s="18"/>
      <c r="S25" s="19">
        <f>+[1]Estimación!K24</f>
        <v>41099008.940638065</v>
      </c>
      <c r="T25" s="20">
        <f t="shared" si="1"/>
        <v>29724444.700638063</v>
      </c>
    </row>
    <row r="26" spans="1:20" s="21" customFormat="1" ht="16.5">
      <c r="A26" s="15" t="s">
        <v>34</v>
      </c>
      <c r="B26" s="16"/>
      <c r="C26" s="17">
        <v>451026</v>
      </c>
      <c r="D26" s="17">
        <v>30966</v>
      </c>
      <c r="E26" s="17">
        <v>12263818.060000001</v>
      </c>
      <c r="F26" s="17">
        <v>1843821.98</v>
      </c>
      <c r="G26" s="17">
        <v>186992.16</v>
      </c>
      <c r="H26" s="17">
        <v>17501.37</v>
      </c>
      <c r="I26" s="17">
        <v>302944.94</v>
      </c>
      <c r="J26" s="17">
        <v>1309618.6299999999</v>
      </c>
      <c r="K26" s="17">
        <v>608842.9</v>
      </c>
      <c r="L26" s="17">
        <v>62799.39</v>
      </c>
      <c r="M26" s="17">
        <v>0</v>
      </c>
      <c r="N26" s="17">
        <v>8315999.25</v>
      </c>
      <c r="O26" s="17">
        <v>2689484.01</v>
      </c>
      <c r="P26" s="22"/>
      <c r="Q26" s="17">
        <f t="shared" si="0"/>
        <v>28083814.689999998</v>
      </c>
      <c r="R26" s="18"/>
      <c r="S26" s="19">
        <f>+[1]Estimación!K25</f>
        <v>110192498.93855128</v>
      </c>
      <c r="T26" s="20">
        <f t="shared" si="1"/>
        <v>82108684.248551279</v>
      </c>
    </row>
    <row r="27" spans="1:20" s="21" customFormat="1" ht="16.5">
      <c r="A27" s="15" t="s">
        <v>35</v>
      </c>
      <c r="B27" s="16"/>
      <c r="C27" s="17">
        <v>118043.6</v>
      </c>
      <c r="D27" s="17">
        <v>4247</v>
      </c>
      <c r="E27" s="17">
        <v>5140805.54</v>
      </c>
      <c r="F27" s="17">
        <v>2061387.62</v>
      </c>
      <c r="G27" s="17">
        <v>61237.87</v>
      </c>
      <c r="H27" s="17">
        <v>10247.52</v>
      </c>
      <c r="I27" s="17">
        <v>123983.11</v>
      </c>
      <c r="J27" s="17">
        <v>51463.63</v>
      </c>
      <c r="K27" s="17">
        <v>643401.21</v>
      </c>
      <c r="L27" s="17">
        <v>36770.699999999997</v>
      </c>
      <c r="M27" s="17">
        <v>0</v>
      </c>
      <c r="N27" s="17">
        <v>882242.28</v>
      </c>
      <c r="O27" s="17">
        <v>4251696.6900000004</v>
      </c>
      <c r="P27" s="22"/>
      <c r="Q27" s="17">
        <f t="shared" si="0"/>
        <v>13385526.77</v>
      </c>
      <c r="R27" s="18"/>
      <c r="S27" s="19">
        <f>+[1]Estimación!K26</f>
        <v>42025094.361910984</v>
      </c>
      <c r="T27" s="20">
        <f t="shared" si="1"/>
        <v>28639567.591910984</v>
      </c>
    </row>
    <row r="28" spans="1:20" s="21" customFormat="1" ht="16.5">
      <c r="A28" s="15" t="s">
        <v>36</v>
      </c>
      <c r="B28" s="16"/>
      <c r="C28" s="17">
        <v>44337.2</v>
      </c>
      <c r="D28" s="17">
        <v>109089</v>
      </c>
      <c r="E28" s="17">
        <v>6086971.4000000004</v>
      </c>
      <c r="F28" s="17">
        <v>1577000.6</v>
      </c>
      <c r="G28" s="17">
        <v>80822.539999999994</v>
      </c>
      <c r="H28" s="17">
        <v>9638.43</v>
      </c>
      <c r="I28" s="17">
        <v>143427.10999999999</v>
      </c>
      <c r="J28" s="17">
        <v>304598.92</v>
      </c>
      <c r="K28" s="17">
        <v>330216.15000000002</v>
      </c>
      <c r="L28" s="17">
        <v>34585.17</v>
      </c>
      <c r="M28" s="17">
        <v>0</v>
      </c>
      <c r="N28" s="17">
        <v>1297988.04</v>
      </c>
      <c r="O28" s="17">
        <v>2123487.9</v>
      </c>
      <c r="P28" s="22"/>
      <c r="Q28" s="17">
        <f t="shared" si="0"/>
        <v>12142162.460000003</v>
      </c>
      <c r="R28" s="18"/>
      <c r="S28" s="19">
        <f>+[1]Estimación!K27</f>
        <v>51105169.953128427</v>
      </c>
      <c r="T28" s="20">
        <f t="shared" si="1"/>
        <v>38963007.493128426</v>
      </c>
    </row>
    <row r="29" spans="1:20" s="21" customFormat="1" ht="16.5">
      <c r="A29" s="15" t="s">
        <v>37</v>
      </c>
      <c r="B29" s="16"/>
      <c r="C29" s="17">
        <v>181169.6</v>
      </c>
      <c r="D29" s="17">
        <v>19320</v>
      </c>
      <c r="E29" s="17">
        <v>5511442.9100000001</v>
      </c>
      <c r="F29" s="17">
        <v>918869.89</v>
      </c>
      <c r="G29" s="17">
        <v>80367.899999999994</v>
      </c>
      <c r="H29" s="17">
        <v>7812.23</v>
      </c>
      <c r="I29" s="17">
        <v>134177.71</v>
      </c>
      <c r="J29" s="17">
        <v>515347.01</v>
      </c>
      <c r="K29" s="17">
        <v>314579.90000000002</v>
      </c>
      <c r="L29" s="17">
        <v>28032.3</v>
      </c>
      <c r="M29" s="17">
        <v>0</v>
      </c>
      <c r="N29" s="17">
        <v>2779101.27</v>
      </c>
      <c r="O29" s="17">
        <v>2239187.4300000002</v>
      </c>
      <c r="P29" s="22"/>
      <c r="Q29" s="17">
        <f t="shared" si="0"/>
        <v>12729408.15</v>
      </c>
      <c r="R29" s="18"/>
      <c r="S29" s="19">
        <f>+[1]Estimación!K29</f>
        <v>47176308.661974341</v>
      </c>
      <c r="T29" s="20">
        <f t="shared" si="1"/>
        <v>34446900.511974342</v>
      </c>
    </row>
    <row r="30" spans="1:20" s="21" customFormat="1" ht="16.5">
      <c r="A30" s="15" t="s">
        <v>38</v>
      </c>
      <c r="B30" s="16"/>
      <c r="C30" s="17">
        <v>229091.20000000001</v>
      </c>
      <c r="D30" s="17">
        <v>0</v>
      </c>
      <c r="E30" s="17">
        <v>2969229.44</v>
      </c>
      <c r="F30" s="17">
        <v>1157546.75</v>
      </c>
      <c r="G30" s="17">
        <v>44363.71</v>
      </c>
      <c r="H30" s="17">
        <v>4209.95</v>
      </c>
      <c r="I30" s="17">
        <v>72489.87</v>
      </c>
      <c r="J30" s="17">
        <v>76615.59</v>
      </c>
      <c r="K30" s="17">
        <v>249537.17</v>
      </c>
      <c r="L30" s="17">
        <v>15106.41</v>
      </c>
      <c r="M30" s="17">
        <v>0</v>
      </c>
      <c r="N30" s="17">
        <v>537068.34</v>
      </c>
      <c r="O30" s="17">
        <v>564743.91</v>
      </c>
      <c r="P30" s="22"/>
      <c r="Q30" s="17">
        <f t="shared" si="0"/>
        <v>5920002.3400000008</v>
      </c>
      <c r="R30" s="18"/>
      <c r="S30" s="19">
        <f>+[1]Estimación!K28</f>
        <v>23871178.786713924</v>
      </c>
      <c r="T30" s="20">
        <f t="shared" si="1"/>
        <v>17951176.446713924</v>
      </c>
    </row>
    <row r="31" spans="1:20" s="21" customFormat="1" ht="16.5">
      <c r="A31" s="15" t="s">
        <v>39</v>
      </c>
      <c r="B31" s="16"/>
      <c r="C31" s="17">
        <v>584582.80000000005</v>
      </c>
      <c r="D31" s="17">
        <v>288530</v>
      </c>
      <c r="E31" s="17">
        <v>11337149.84</v>
      </c>
      <c r="F31" s="17">
        <v>1434466.96</v>
      </c>
      <c r="G31" s="17">
        <v>152869.51999999999</v>
      </c>
      <c r="H31" s="17">
        <v>17145.21</v>
      </c>
      <c r="I31" s="17">
        <v>262393.31</v>
      </c>
      <c r="J31" s="17">
        <v>1706326.29</v>
      </c>
      <c r="K31" s="17">
        <v>444365.51</v>
      </c>
      <c r="L31" s="17">
        <v>61521.36</v>
      </c>
      <c r="M31" s="17">
        <v>0</v>
      </c>
      <c r="N31" s="17">
        <v>6319388.6399999997</v>
      </c>
      <c r="O31" s="17">
        <v>1848774.87</v>
      </c>
      <c r="P31" s="22"/>
      <c r="Q31" s="17">
        <f t="shared" si="0"/>
        <v>24457514.310000002</v>
      </c>
      <c r="R31" s="18"/>
      <c r="S31" s="19">
        <f>+[1]Estimación!K30</f>
        <v>94027532.557022765</v>
      </c>
      <c r="T31" s="20">
        <f t="shared" si="1"/>
        <v>69570018.247022763</v>
      </c>
    </row>
    <row r="32" spans="1:20" s="21" customFormat="1" ht="16.5">
      <c r="A32" s="15" t="s">
        <v>40</v>
      </c>
      <c r="B32" s="16"/>
      <c r="C32" s="17">
        <v>1065.2</v>
      </c>
      <c r="D32" s="17">
        <v>150</v>
      </c>
      <c r="E32" s="17">
        <v>3797508.29</v>
      </c>
      <c r="F32" s="17">
        <v>1711126.13</v>
      </c>
      <c r="G32" s="17">
        <v>50122.1</v>
      </c>
      <c r="H32" s="17">
        <v>6633.5</v>
      </c>
      <c r="I32" s="17">
        <v>90517.19</v>
      </c>
      <c r="J32" s="17">
        <v>13169.54</v>
      </c>
      <c r="K32" s="17">
        <v>482554.24</v>
      </c>
      <c r="L32" s="17">
        <v>23802.75</v>
      </c>
      <c r="M32" s="17">
        <v>0</v>
      </c>
      <c r="N32" s="17">
        <v>487934.37</v>
      </c>
      <c r="O32" s="17">
        <v>1759790.37</v>
      </c>
      <c r="P32" s="22"/>
      <c r="Q32" s="17">
        <f t="shared" si="0"/>
        <v>8424373.6799999997</v>
      </c>
      <c r="R32" s="18"/>
      <c r="S32" s="19">
        <f>+[1]Estimación!K31</f>
        <v>31504501.520124666</v>
      </c>
      <c r="T32" s="20">
        <f t="shared" si="1"/>
        <v>23080127.840124667</v>
      </c>
    </row>
    <row r="33" spans="1:20" s="21" customFormat="1" ht="16.5">
      <c r="A33" s="15" t="s">
        <v>41</v>
      </c>
      <c r="B33" s="16"/>
      <c r="C33" s="17">
        <v>8730.4</v>
      </c>
      <c r="D33" s="17">
        <v>1332</v>
      </c>
      <c r="E33" s="17">
        <v>2743863.35</v>
      </c>
      <c r="F33" s="17">
        <v>1094318.19</v>
      </c>
      <c r="G33" s="17">
        <v>37063.68</v>
      </c>
      <c r="H33" s="17">
        <v>4296.63</v>
      </c>
      <c r="I33" s="17">
        <v>66345.2</v>
      </c>
      <c r="J33" s="17">
        <v>16585.900000000001</v>
      </c>
      <c r="K33" s="17">
        <v>319851.64</v>
      </c>
      <c r="L33" s="17">
        <v>15417.42</v>
      </c>
      <c r="M33" s="17">
        <v>0</v>
      </c>
      <c r="N33" s="17">
        <v>752207.58</v>
      </c>
      <c r="O33" s="17">
        <v>1864830.36</v>
      </c>
      <c r="P33" s="22"/>
      <c r="Q33" s="17">
        <f t="shared" si="0"/>
        <v>6924842.3500000006</v>
      </c>
      <c r="R33" s="18"/>
      <c r="S33" s="19">
        <f>+[1]Estimación!K32</f>
        <v>22379101.196911283</v>
      </c>
      <c r="T33" s="20">
        <f t="shared" si="1"/>
        <v>15454258.846911281</v>
      </c>
    </row>
    <row r="34" spans="1:20" s="21" customFormat="1" ht="16.5">
      <c r="A34" s="15" t="s">
        <v>42</v>
      </c>
      <c r="B34" s="16"/>
      <c r="C34" s="17">
        <v>152847.6</v>
      </c>
      <c r="D34" s="17">
        <v>439888</v>
      </c>
      <c r="E34" s="17">
        <v>8608291.6699999999</v>
      </c>
      <c r="F34" s="17">
        <v>1367224.71</v>
      </c>
      <c r="G34" s="17">
        <v>119924.41</v>
      </c>
      <c r="H34" s="17">
        <v>13250.11</v>
      </c>
      <c r="I34" s="17">
        <v>197654.96</v>
      </c>
      <c r="J34" s="17">
        <v>1672804.19</v>
      </c>
      <c r="K34" s="17">
        <v>441478.46</v>
      </c>
      <c r="L34" s="17">
        <v>47544.81</v>
      </c>
      <c r="M34" s="17">
        <v>0</v>
      </c>
      <c r="N34" s="17">
        <v>5049115.71</v>
      </c>
      <c r="O34" s="17">
        <v>2640353.91</v>
      </c>
      <c r="P34" s="22"/>
      <c r="Q34" s="17">
        <f t="shared" si="0"/>
        <v>20750378.540000003</v>
      </c>
      <c r="R34" s="18"/>
      <c r="S34" s="19">
        <f>+[1]Estimación!K33</f>
        <v>77745676.714454696</v>
      </c>
      <c r="T34" s="20">
        <f t="shared" si="1"/>
        <v>56995298.174454689</v>
      </c>
    </row>
    <row r="35" spans="1:20" s="21" customFormat="1" ht="16.5">
      <c r="A35" s="15" t="s">
        <v>43</v>
      </c>
      <c r="B35" s="16"/>
      <c r="C35" s="17">
        <v>184724</v>
      </c>
      <c r="D35" s="17">
        <v>3964</v>
      </c>
      <c r="E35" s="17">
        <v>6182686.0199999996</v>
      </c>
      <c r="F35" s="17">
        <v>1146755</v>
      </c>
      <c r="G35" s="17">
        <v>96613.48</v>
      </c>
      <c r="H35" s="17">
        <v>9193.81</v>
      </c>
      <c r="I35" s="17">
        <v>156714.26</v>
      </c>
      <c r="J35" s="17">
        <v>433188.21</v>
      </c>
      <c r="K35" s="17">
        <v>336547.58</v>
      </c>
      <c r="L35" s="17">
        <v>32989.769999999997</v>
      </c>
      <c r="M35" s="17">
        <v>0</v>
      </c>
      <c r="N35" s="17">
        <v>3386399.01</v>
      </c>
      <c r="O35" s="17">
        <v>1836699.87</v>
      </c>
      <c r="P35" s="22"/>
      <c r="Q35" s="17">
        <f t="shared" si="0"/>
        <v>13806475.009999998</v>
      </c>
      <c r="R35" s="18"/>
      <c r="S35" s="19">
        <f>+[1]Estimación!K34</f>
        <v>53590999.30377274</v>
      </c>
      <c r="T35" s="20">
        <f t="shared" si="1"/>
        <v>39784524.293772742</v>
      </c>
    </row>
    <row r="36" spans="1:20" s="21" customFormat="1" ht="16.5">
      <c r="A36" s="15" t="s">
        <v>44</v>
      </c>
      <c r="B36" s="16"/>
      <c r="C36" s="17">
        <v>53930</v>
      </c>
      <c r="D36" s="17">
        <v>33603</v>
      </c>
      <c r="E36" s="17">
        <v>5295740.82</v>
      </c>
      <c r="F36" s="17">
        <v>1030723.24</v>
      </c>
      <c r="G36" s="17">
        <v>79905.929999999993</v>
      </c>
      <c r="H36" s="17">
        <v>6868.59</v>
      </c>
      <c r="I36" s="17">
        <v>124776.17</v>
      </c>
      <c r="J36" s="17">
        <v>212600.17</v>
      </c>
      <c r="K36" s="17">
        <v>266237.82</v>
      </c>
      <c r="L36" s="17">
        <v>24646.26</v>
      </c>
      <c r="M36" s="17">
        <v>0</v>
      </c>
      <c r="N36" s="17">
        <v>2340909.5699999998</v>
      </c>
      <c r="O36" s="17">
        <v>2701151.55</v>
      </c>
      <c r="P36" s="22"/>
      <c r="Q36" s="17">
        <f t="shared" si="0"/>
        <v>12171093.120000001</v>
      </c>
      <c r="R36" s="18"/>
      <c r="S36" s="19">
        <f>+[1]Estimación!K35</f>
        <v>42348363.137181163</v>
      </c>
      <c r="T36" s="20">
        <f t="shared" si="1"/>
        <v>30177270.017181162</v>
      </c>
    </row>
    <row r="37" spans="1:20" s="21" customFormat="1" ht="16.5">
      <c r="A37" s="15" t="s">
        <v>45</v>
      </c>
      <c r="B37" s="16"/>
      <c r="C37" s="17">
        <v>3428</v>
      </c>
      <c r="D37" s="17">
        <v>3079</v>
      </c>
      <c r="E37" s="17">
        <v>2716211.82</v>
      </c>
      <c r="F37" s="17">
        <v>908583.81</v>
      </c>
      <c r="G37" s="17">
        <v>37502.42</v>
      </c>
      <c r="H37" s="17">
        <v>4022.83</v>
      </c>
      <c r="I37" s="17">
        <v>65848.740000000005</v>
      </c>
      <c r="J37" s="17">
        <v>53489.17</v>
      </c>
      <c r="K37" s="17">
        <v>254363.05</v>
      </c>
      <c r="L37" s="17">
        <v>14435.01</v>
      </c>
      <c r="M37" s="17">
        <v>0</v>
      </c>
      <c r="N37" s="17">
        <v>767786.64</v>
      </c>
      <c r="O37" s="17">
        <v>663220.74</v>
      </c>
      <c r="P37" s="22"/>
      <c r="Q37" s="17">
        <f t="shared" si="0"/>
        <v>5491971.2299999995</v>
      </c>
      <c r="R37" s="18"/>
      <c r="S37" s="19">
        <f>+[1]Estimación!K36</f>
        <v>21165092.421203107</v>
      </c>
      <c r="T37" s="20">
        <f t="shared" si="1"/>
        <v>15673121.191203106</v>
      </c>
    </row>
    <row r="38" spans="1:20" s="21" customFormat="1" ht="16.5">
      <c r="A38" s="15" t="s">
        <v>46</v>
      </c>
      <c r="B38" s="16"/>
      <c r="C38" s="17">
        <v>4996.8</v>
      </c>
      <c r="D38" s="17">
        <v>2429</v>
      </c>
      <c r="E38" s="17">
        <v>6381295.1200000001</v>
      </c>
      <c r="F38" s="17">
        <v>1888491.24</v>
      </c>
      <c r="G38" s="17">
        <v>84657.77</v>
      </c>
      <c r="H38" s="17">
        <v>10675.32</v>
      </c>
      <c r="I38" s="17">
        <v>160681.12</v>
      </c>
      <c r="J38" s="17">
        <v>58571.71</v>
      </c>
      <c r="K38" s="17">
        <v>522735.96</v>
      </c>
      <c r="L38" s="17">
        <v>38305.800000000003</v>
      </c>
      <c r="M38" s="17">
        <v>0</v>
      </c>
      <c r="N38" s="17">
        <v>2240815.59</v>
      </c>
      <c r="O38" s="17">
        <v>7020168.8399999999</v>
      </c>
      <c r="P38" s="22"/>
      <c r="Q38" s="17">
        <f t="shared" si="0"/>
        <v>18413824.270000003</v>
      </c>
      <c r="R38" s="18"/>
      <c r="S38" s="19">
        <f>+[1]Estimación!K37</f>
        <v>62015932.97346133</v>
      </c>
      <c r="T38" s="20">
        <f t="shared" si="1"/>
        <v>43602108.703461327</v>
      </c>
    </row>
    <row r="39" spans="1:20" s="21" customFormat="1" ht="16.5">
      <c r="A39" s="15" t="s">
        <v>47</v>
      </c>
      <c r="B39" s="16"/>
      <c r="C39" s="17">
        <v>3171.2</v>
      </c>
      <c r="D39" s="17">
        <v>60</v>
      </c>
      <c r="E39" s="17">
        <v>2119369.39</v>
      </c>
      <c r="F39" s="17">
        <v>894805.82</v>
      </c>
      <c r="G39" s="17">
        <v>31049.98</v>
      </c>
      <c r="H39" s="17">
        <v>2923.24</v>
      </c>
      <c r="I39" s="17">
        <v>51616.08</v>
      </c>
      <c r="J39" s="17">
        <v>47829.77</v>
      </c>
      <c r="K39" s="17">
        <v>229111.91</v>
      </c>
      <c r="L39" s="17">
        <v>10489.35</v>
      </c>
      <c r="M39" s="17">
        <v>0</v>
      </c>
      <c r="N39" s="17">
        <v>281221.86</v>
      </c>
      <c r="O39" s="17">
        <v>301079.15999999997</v>
      </c>
      <c r="P39" s="22"/>
      <c r="Q39" s="17">
        <f t="shared" si="0"/>
        <v>3972727.7600000007</v>
      </c>
      <c r="R39" s="18"/>
      <c r="S39" s="19">
        <f>+[1]Estimación!K38</f>
        <v>16525836.189694423</v>
      </c>
      <c r="T39" s="20">
        <f t="shared" si="1"/>
        <v>12553108.429694422</v>
      </c>
    </row>
    <row r="40" spans="1:20" s="21" customFormat="1" ht="16.5">
      <c r="A40" s="15" t="s">
        <v>48</v>
      </c>
      <c r="B40" s="16"/>
      <c r="C40" s="17">
        <v>21615.599999999999</v>
      </c>
      <c r="D40" s="17">
        <v>2560</v>
      </c>
      <c r="E40" s="17">
        <v>6430633.8200000003</v>
      </c>
      <c r="F40" s="17">
        <v>1558475.91</v>
      </c>
      <c r="G40" s="17">
        <v>93091.53</v>
      </c>
      <c r="H40" s="17">
        <v>9991.5300000000007</v>
      </c>
      <c r="I40" s="17">
        <v>158430.13</v>
      </c>
      <c r="J40" s="17">
        <v>243226.02</v>
      </c>
      <c r="K40" s="17">
        <v>405230.14</v>
      </c>
      <c r="L40" s="17">
        <v>35852.160000000003</v>
      </c>
      <c r="M40" s="17">
        <v>0</v>
      </c>
      <c r="N40" s="17">
        <v>2302351.89</v>
      </c>
      <c r="O40" s="17">
        <v>3823286.25</v>
      </c>
      <c r="P40" s="22"/>
      <c r="Q40" s="17">
        <f t="shared" si="0"/>
        <v>15084744.980000002</v>
      </c>
      <c r="R40" s="18"/>
      <c r="S40" s="19">
        <f>+[1]Estimación!K39</f>
        <v>52452214.953700975</v>
      </c>
      <c r="T40" s="20">
        <f t="shared" si="1"/>
        <v>37367469.97370097</v>
      </c>
    </row>
    <row r="41" spans="1:20" s="21" customFormat="1" ht="16.5">
      <c r="A41" s="15" t="s">
        <v>49</v>
      </c>
      <c r="B41" s="16"/>
      <c r="C41" s="17">
        <v>74623.199999999997</v>
      </c>
      <c r="D41" s="17">
        <v>4888</v>
      </c>
      <c r="E41" s="17">
        <v>5471167.2300000004</v>
      </c>
      <c r="F41" s="17">
        <v>1217965.8600000001</v>
      </c>
      <c r="G41" s="17">
        <v>81001.009999999995</v>
      </c>
      <c r="H41" s="17">
        <v>7788.49</v>
      </c>
      <c r="I41" s="17">
        <v>138922.23999999999</v>
      </c>
      <c r="J41" s="17">
        <v>177539.8</v>
      </c>
      <c r="K41" s="17">
        <v>355866.84</v>
      </c>
      <c r="L41" s="17">
        <v>27947.13</v>
      </c>
      <c r="M41" s="17">
        <v>0</v>
      </c>
      <c r="N41" s="17">
        <v>2734095.18</v>
      </c>
      <c r="O41" s="17">
        <v>3655357.5</v>
      </c>
      <c r="P41" s="22"/>
      <c r="Q41" s="17">
        <f t="shared" si="0"/>
        <v>13947162.48</v>
      </c>
      <c r="R41" s="18"/>
      <c r="S41" s="19">
        <f>+[1]Estimación!K40</f>
        <v>48217013.131557263</v>
      </c>
      <c r="T41" s="20">
        <f t="shared" si="1"/>
        <v>34269850.651557267</v>
      </c>
    </row>
    <row r="42" spans="1:20" s="21" customFormat="1" ht="16.5">
      <c r="A42" s="15" t="s">
        <v>50</v>
      </c>
      <c r="B42" s="16"/>
      <c r="C42" s="17">
        <v>1610.4</v>
      </c>
      <c r="D42" s="17">
        <v>0</v>
      </c>
      <c r="E42" s="17">
        <v>2071336.81</v>
      </c>
      <c r="F42" s="17">
        <v>814185.85</v>
      </c>
      <c r="G42" s="17">
        <v>27933.39</v>
      </c>
      <c r="H42" s="17">
        <v>2889.99</v>
      </c>
      <c r="I42" s="17">
        <v>50181.56</v>
      </c>
      <c r="J42" s="17">
        <v>54028.89</v>
      </c>
      <c r="K42" s="17">
        <v>196275.78</v>
      </c>
      <c r="L42" s="17">
        <v>10370.07</v>
      </c>
      <c r="M42" s="17">
        <v>0</v>
      </c>
      <c r="N42" s="17">
        <v>269599.34999999998</v>
      </c>
      <c r="O42" s="17">
        <v>349294.05</v>
      </c>
      <c r="P42" s="22"/>
      <c r="Q42" s="17">
        <f t="shared" si="0"/>
        <v>3847706.14</v>
      </c>
      <c r="R42" s="18"/>
      <c r="S42" s="19">
        <f>+[1]Estimación!K41</f>
        <v>14823587.669224983</v>
      </c>
      <c r="T42" s="20">
        <f t="shared" si="1"/>
        <v>10975881.529224982</v>
      </c>
    </row>
    <row r="43" spans="1:20" s="21" customFormat="1" ht="16.5">
      <c r="A43" s="15" t="s">
        <v>51</v>
      </c>
      <c r="B43" s="16"/>
      <c r="C43" s="17">
        <v>186428.79999999999</v>
      </c>
      <c r="D43" s="17">
        <v>14853</v>
      </c>
      <c r="E43" s="17">
        <v>13298074.279999999</v>
      </c>
      <c r="F43" s="17">
        <v>2011927.89</v>
      </c>
      <c r="G43" s="17">
        <v>196372.05</v>
      </c>
      <c r="H43" s="17">
        <v>20311.009999999998</v>
      </c>
      <c r="I43" s="17">
        <v>324139.96999999997</v>
      </c>
      <c r="J43" s="17">
        <v>846196.62</v>
      </c>
      <c r="K43" s="17">
        <v>558295.88</v>
      </c>
      <c r="L43" s="17">
        <v>72881.070000000007</v>
      </c>
      <c r="M43" s="17">
        <v>0</v>
      </c>
      <c r="N43" s="17">
        <v>6650105.8799999999</v>
      </c>
      <c r="O43" s="17">
        <v>3952392.57</v>
      </c>
      <c r="P43" s="22"/>
      <c r="Q43" s="17">
        <f t="shared" si="0"/>
        <v>28131979.02</v>
      </c>
      <c r="R43" s="18"/>
      <c r="S43" s="19">
        <f>+[1]Estimación!K42</f>
        <v>111457355.5109463</v>
      </c>
      <c r="T43" s="20">
        <f t="shared" si="1"/>
        <v>83325376.490946308</v>
      </c>
    </row>
    <row r="44" spans="1:20" s="21" customFormat="1" ht="16.5">
      <c r="A44" s="15" t="s">
        <v>52</v>
      </c>
      <c r="B44" s="16"/>
      <c r="C44" s="17">
        <v>160180</v>
      </c>
      <c r="D44" s="17">
        <v>6087</v>
      </c>
      <c r="E44" s="17">
        <v>4543065.1900000004</v>
      </c>
      <c r="F44" s="17">
        <v>850474.97</v>
      </c>
      <c r="G44" s="17">
        <v>71397.19</v>
      </c>
      <c r="H44" s="17">
        <v>5762.79</v>
      </c>
      <c r="I44" s="17">
        <v>113039.88</v>
      </c>
      <c r="J44" s="17">
        <v>288172.67</v>
      </c>
      <c r="K44" s="17">
        <v>235294.2</v>
      </c>
      <c r="L44" s="17">
        <v>20678.43</v>
      </c>
      <c r="M44" s="17">
        <v>0</v>
      </c>
      <c r="N44" s="17">
        <v>2410530.21</v>
      </c>
      <c r="O44" s="17">
        <v>2003278.56</v>
      </c>
      <c r="P44" s="22"/>
      <c r="Q44" s="17">
        <f t="shared" si="0"/>
        <v>10707961.090000002</v>
      </c>
      <c r="R44" s="18"/>
      <c r="S44" s="19">
        <f>+[1]Estimación!K43</f>
        <v>40988206.721193813</v>
      </c>
      <c r="T44" s="20">
        <f t="shared" si="1"/>
        <v>30280245.631193809</v>
      </c>
    </row>
    <row r="45" spans="1:20" s="21" customFormat="1" ht="16.5">
      <c r="A45" s="15" t="s">
        <v>53</v>
      </c>
      <c r="B45" s="16"/>
      <c r="C45" s="17">
        <v>53620</v>
      </c>
      <c r="D45" s="17">
        <v>0</v>
      </c>
      <c r="E45" s="17">
        <v>3984638.99</v>
      </c>
      <c r="F45" s="17">
        <v>1016852.94</v>
      </c>
      <c r="G45" s="17">
        <v>56020.97</v>
      </c>
      <c r="H45" s="17">
        <v>5234.7</v>
      </c>
      <c r="I45" s="17">
        <v>95874.74</v>
      </c>
      <c r="J45" s="17">
        <v>123484.11</v>
      </c>
      <c r="K45" s="17">
        <v>281224.12</v>
      </c>
      <c r="L45" s="17">
        <v>18783.48</v>
      </c>
      <c r="M45" s="17">
        <v>0</v>
      </c>
      <c r="N45" s="17">
        <v>1812952.8</v>
      </c>
      <c r="O45" s="17">
        <v>1142972.8799999999</v>
      </c>
      <c r="P45" s="22"/>
      <c r="Q45" s="17">
        <f t="shared" si="0"/>
        <v>8591659.7300000004</v>
      </c>
      <c r="R45" s="18"/>
      <c r="S45" s="19">
        <f>+[1]Estimación!K44</f>
        <v>34849057.403032303</v>
      </c>
      <c r="T45" s="20">
        <f t="shared" si="1"/>
        <v>26257397.673032302</v>
      </c>
    </row>
    <row r="46" spans="1:20" s="21" customFormat="1" ht="16.5">
      <c r="A46" s="15" t="s">
        <v>54</v>
      </c>
      <c r="B46" s="16"/>
      <c r="C46" s="17">
        <v>153734.79999999999</v>
      </c>
      <c r="D46" s="17">
        <v>47907</v>
      </c>
      <c r="E46" s="17">
        <v>5272113.13</v>
      </c>
      <c r="F46" s="17">
        <v>936102.94</v>
      </c>
      <c r="G46" s="17">
        <v>73652.63</v>
      </c>
      <c r="H46" s="17">
        <v>6670.18</v>
      </c>
      <c r="I46" s="17">
        <v>128386.87</v>
      </c>
      <c r="J46" s="17">
        <v>342528.48</v>
      </c>
      <c r="K46" s="17">
        <v>274210.58</v>
      </c>
      <c r="L46" s="17">
        <v>23934.33</v>
      </c>
      <c r="M46" s="17">
        <v>0</v>
      </c>
      <c r="N46" s="17">
        <v>3085204.02</v>
      </c>
      <c r="O46" s="17">
        <v>577593.18000000005</v>
      </c>
      <c r="P46" s="22"/>
      <c r="Q46" s="17">
        <f t="shared" si="0"/>
        <v>10922038.139999999</v>
      </c>
      <c r="R46" s="18"/>
      <c r="S46" s="19">
        <f>+[1]Estimación!K45</f>
        <v>45734063.012644745</v>
      </c>
      <c r="T46" s="20">
        <f t="shared" si="1"/>
        <v>34812024.872644745</v>
      </c>
    </row>
    <row r="47" spans="1:20" s="21" customFormat="1" ht="16.5">
      <c r="A47" s="15" t="s">
        <v>55</v>
      </c>
      <c r="B47" s="16"/>
      <c r="C47" s="17">
        <v>15648</v>
      </c>
      <c r="D47" s="17">
        <v>2223</v>
      </c>
      <c r="E47" s="17">
        <v>3137213.72</v>
      </c>
      <c r="F47" s="17">
        <v>1156491.0900000001</v>
      </c>
      <c r="G47" s="17">
        <v>44238.17</v>
      </c>
      <c r="H47" s="17">
        <v>4832.87</v>
      </c>
      <c r="I47" s="17">
        <v>77334.070000000007</v>
      </c>
      <c r="J47" s="17">
        <v>41279.660000000003</v>
      </c>
      <c r="K47" s="17">
        <v>321683.71999999997</v>
      </c>
      <c r="L47" s="17">
        <v>17341.59</v>
      </c>
      <c r="M47" s="17">
        <v>0</v>
      </c>
      <c r="N47" s="17">
        <v>559438.23</v>
      </c>
      <c r="O47" s="17">
        <v>1082554.53</v>
      </c>
      <c r="P47" s="22"/>
      <c r="Q47" s="17">
        <f t="shared" si="0"/>
        <v>6460278.6500000013</v>
      </c>
      <c r="R47" s="18"/>
      <c r="S47" s="19">
        <f>+[1]Estimación!K46</f>
        <v>23708502.992492855</v>
      </c>
      <c r="T47" s="20">
        <f t="shared" si="1"/>
        <v>17248224.342492852</v>
      </c>
    </row>
    <row r="48" spans="1:20" s="21" customFormat="1" ht="16.5">
      <c r="A48" s="15" t="s">
        <v>56</v>
      </c>
      <c r="B48" s="16"/>
      <c r="C48" s="17">
        <v>88542620.519999996</v>
      </c>
      <c r="D48" s="17">
        <v>12625960</v>
      </c>
      <c r="E48" s="17">
        <v>362069102.41000003</v>
      </c>
      <c r="F48" s="17">
        <v>41726452.530000001</v>
      </c>
      <c r="G48" s="17">
        <v>5630398.7999999998</v>
      </c>
      <c r="H48" s="17">
        <v>469104.48</v>
      </c>
      <c r="I48" s="17">
        <v>8641773.7300000004</v>
      </c>
      <c r="J48" s="17">
        <v>100543645.40000001</v>
      </c>
      <c r="K48" s="17">
        <v>11178956.25</v>
      </c>
      <c r="L48" s="17">
        <v>1683265.08</v>
      </c>
      <c r="M48" s="17">
        <v>0</v>
      </c>
      <c r="N48" s="17">
        <v>193462156.80000001</v>
      </c>
      <c r="O48" s="17">
        <v>21483957.18</v>
      </c>
      <c r="P48" s="22"/>
      <c r="Q48" s="17">
        <f t="shared" si="0"/>
        <v>848057393.18000019</v>
      </c>
      <c r="R48" s="18"/>
      <c r="S48" s="19">
        <f>+[1]Estimación!K47</f>
        <v>3387077238.8716331</v>
      </c>
      <c r="T48" s="20">
        <f t="shared" si="1"/>
        <v>2539019845.6916327</v>
      </c>
    </row>
    <row r="49" spans="1:20" s="21" customFormat="1" ht="16.5">
      <c r="A49" s="15" t="s">
        <v>57</v>
      </c>
      <c r="B49" s="16"/>
      <c r="C49" s="17">
        <v>83557.600000000006</v>
      </c>
      <c r="D49" s="17">
        <v>0</v>
      </c>
      <c r="E49" s="17">
        <v>3770811.06</v>
      </c>
      <c r="F49" s="17">
        <v>1209372.1100000001</v>
      </c>
      <c r="G49" s="17">
        <v>51892.25</v>
      </c>
      <c r="H49" s="17">
        <v>6025.39</v>
      </c>
      <c r="I49" s="17">
        <v>95911.77</v>
      </c>
      <c r="J49" s="17">
        <v>371378.66</v>
      </c>
      <c r="K49" s="17">
        <v>336334.85</v>
      </c>
      <c r="L49" s="17">
        <v>21620.639999999999</v>
      </c>
      <c r="M49" s="17">
        <v>0</v>
      </c>
      <c r="N49" s="17">
        <v>1330686.93</v>
      </c>
      <c r="O49" s="17">
        <v>5470496.25</v>
      </c>
      <c r="P49" s="22"/>
      <c r="Q49" s="17">
        <f t="shared" si="0"/>
        <v>12748087.509999998</v>
      </c>
      <c r="R49" s="18"/>
      <c r="S49" s="19">
        <f>+[1]Estimación!K48</f>
        <v>72473610.906621367</v>
      </c>
      <c r="T49" s="20">
        <f t="shared" si="1"/>
        <v>59725523.396621369</v>
      </c>
    </row>
    <row r="50" spans="1:20" s="21" customFormat="1" ht="16.5">
      <c r="A50" s="15" t="s">
        <v>58</v>
      </c>
      <c r="B50" s="16"/>
      <c r="C50" s="17">
        <v>9460</v>
      </c>
      <c r="D50" s="17">
        <v>1186</v>
      </c>
      <c r="E50" s="17">
        <v>3145448.83</v>
      </c>
      <c r="F50" s="17">
        <v>952584.21</v>
      </c>
      <c r="G50" s="17">
        <v>47428.7</v>
      </c>
      <c r="H50" s="17">
        <v>4431.8100000000004</v>
      </c>
      <c r="I50" s="17">
        <v>76787.13</v>
      </c>
      <c r="J50" s="17">
        <v>36110.94</v>
      </c>
      <c r="K50" s="17">
        <v>255659.01</v>
      </c>
      <c r="L50" s="17">
        <v>15902.49</v>
      </c>
      <c r="M50" s="17">
        <v>0</v>
      </c>
      <c r="N50" s="17">
        <v>786884.76</v>
      </c>
      <c r="O50" s="17">
        <v>1683134.52</v>
      </c>
      <c r="P50" s="22"/>
      <c r="Q50" s="17">
        <f t="shared" si="0"/>
        <v>7015018.4000000004</v>
      </c>
      <c r="R50" s="18"/>
      <c r="S50" s="19">
        <f>+[1]Estimación!K49</f>
        <v>23417853.217025515</v>
      </c>
      <c r="T50" s="20">
        <f t="shared" si="1"/>
        <v>16402834.817025514</v>
      </c>
    </row>
    <row r="51" spans="1:20" s="21" customFormat="1" ht="16.5">
      <c r="A51" s="15" t="s">
        <v>59</v>
      </c>
      <c r="B51" s="16"/>
      <c r="C51" s="17">
        <v>12204.8</v>
      </c>
      <c r="D51" s="17">
        <v>8209</v>
      </c>
      <c r="E51" s="17">
        <v>4257760.43</v>
      </c>
      <c r="F51" s="17">
        <v>1317266.9099999999</v>
      </c>
      <c r="G51" s="17">
        <v>58782.04</v>
      </c>
      <c r="H51" s="17">
        <v>6465.18</v>
      </c>
      <c r="I51" s="17">
        <v>105431.63</v>
      </c>
      <c r="J51" s="17">
        <v>67431.240000000005</v>
      </c>
      <c r="K51" s="17">
        <v>358061.55</v>
      </c>
      <c r="L51" s="17">
        <v>23198.73</v>
      </c>
      <c r="M51" s="17">
        <v>0</v>
      </c>
      <c r="N51" s="17">
        <v>1135768.05</v>
      </c>
      <c r="O51" s="17">
        <v>1838975.25</v>
      </c>
      <c r="P51" s="22"/>
      <c r="Q51" s="17">
        <f t="shared" si="0"/>
        <v>9189554.8099999987</v>
      </c>
      <c r="R51" s="18"/>
      <c r="S51" s="19">
        <f>+[1]Estimación!K50</f>
        <v>36009115.987219855</v>
      </c>
      <c r="T51" s="20">
        <f t="shared" si="1"/>
        <v>26819561.177219857</v>
      </c>
    </row>
    <row r="52" spans="1:20" s="21" customFormat="1" ht="16.5">
      <c r="A52" s="15" t="s">
        <v>60</v>
      </c>
      <c r="B52" s="16"/>
      <c r="C52" s="17">
        <v>218731.2</v>
      </c>
      <c r="D52" s="17">
        <v>485433</v>
      </c>
      <c r="E52" s="17">
        <v>8652430.4499999993</v>
      </c>
      <c r="F52" s="17">
        <v>1512558.47</v>
      </c>
      <c r="G52" s="17">
        <v>120483.19</v>
      </c>
      <c r="H52" s="17">
        <v>13125.16</v>
      </c>
      <c r="I52" s="17">
        <v>210590.52</v>
      </c>
      <c r="J52" s="17">
        <v>617762.31999999995</v>
      </c>
      <c r="K52" s="17">
        <v>375275.57</v>
      </c>
      <c r="L52" s="17">
        <v>47096.46</v>
      </c>
      <c r="M52" s="17">
        <v>0</v>
      </c>
      <c r="N52" s="17">
        <v>3031504.8</v>
      </c>
      <c r="O52" s="17">
        <v>4005621.12</v>
      </c>
      <c r="P52" s="22"/>
      <c r="Q52" s="17">
        <f t="shared" si="0"/>
        <v>19290612.260000002</v>
      </c>
      <c r="R52" s="18"/>
      <c r="S52" s="19">
        <f>+[1]Estimación!K51</f>
        <v>68378081.478541568</v>
      </c>
      <c r="T52" s="20">
        <f t="shared" si="1"/>
        <v>49087469.218541563</v>
      </c>
    </row>
    <row r="53" spans="1:20" s="21" customFormat="1" ht="16.5">
      <c r="A53" s="15" t="s">
        <v>61</v>
      </c>
      <c r="B53" s="16"/>
      <c r="C53" s="17">
        <v>702709.6</v>
      </c>
      <c r="D53" s="17">
        <v>11444</v>
      </c>
      <c r="E53" s="17">
        <v>6981634.0300000003</v>
      </c>
      <c r="F53" s="17">
        <v>1077829.55</v>
      </c>
      <c r="G53" s="17">
        <v>91829.64</v>
      </c>
      <c r="H53" s="17">
        <v>13662.6</v>
      </c>
      <c r="I53" s="17">
        <v>175190.39999999999</v>
      </c>
      <c r="J53" s="17">
        <v>535807.31000000006</v>
      </c>
      <c r="K53" s="17">
        <v>428552.64</v>
      </c>
      <c r="L53" s="17">
        <v>49024.89</v>
      </c>
      <c r="M53" s="17">
        <v>0</v>
      </c>
      <c r="N53" s="17">
        <v>5312609.01</v>
      </c>
      <c r="O53" s="17">
        <v>1252740.33</v>
      </c>
      <c r="P53" s="22"/>
      <c r="Q53" s="17">
        <f t="shared" si="0"/>
        <v>16633034.000000002</v>
      </c>
      <c r="R53" s="18"/>
      <c r="S53" s="19">
        <f>+[1]Estimación!K52</f>
        <v>65041019.461820096</v>
      </c>
      <c r="T53" s="20">
        <f t="shared" si="1"/>
        <v>48407985.461820096</v>
      </c>
    </row>
    <row r="54" spans="1:20" s="21" customFormat="1" ht="16.5">
      <c r="A54" s="15" t="s">
        <v>62</v>
      </c>
      <c r="B54" s="16"/>
      <c r="C54" s="17">
        <v>28021.599999999999</v>
      </c>
      <c r="D54" s="17">
        <v>602</v>
      </c>
      <c r="E54" s="17">
        <v>6528186.1699999999</v>
      </c>
      <c r="F54" s="17">
        <v>1410866.99</v>
      </c>
      <c r="G54" s="17">
        <v>96123.25</v>
      </c>
      <c r="H54" s="17">
        <v>9741.4500000000007</v>
      </c>
      <c r="I54" s="17">
        <v>159400.10999999999</v>
      </c>
      <c r="J54" s="17">
        <v>509576.89</v>
      </c>
      <c r="K54" s="17">
        <v>353376.96</v>
      </c>
      <c r="L54" s="17">
        <v>34954.83</v>
      </c>
      <c r="M54" s="17">
        <v>0</v>
      </c>
      <c r="N54" s="17">
        <v>2459492.9700000002</v>
      </c>
      <c r="O54" s="17">
        <v>2463366.12</v>
      </c>
      <c r="P54" s="22"/>
      <c r="Q54" s="17">
        <f t="shared" si="0"/>
        <v>14053709.340000004</v>
      </c>
      <c r="R54" s="18"/>
      <c r="S54" s="19">
        <f>+[1]Estimación!K53</f>
        <v>53417894.955941379</v>
      </c>
      <c r="T54" s="20">
        <f t="shared" si="1"/>
        <v>39364185.615941375</v>
      </c>
    </row>
    <row r="55" spans="1:20" s="21" customFormat="1" ht="16.5">
      <c r="A55" s="15" t="s">
        <v>63</v>
      </c>
      <c r="B55" s="16"/>
      <c r="C55" s="17">
        <v>175042.8</v>
      </c>
      <c r="D55" s="17">
        <v>7255</v>
      </c>
      <c r="E55" s="17">
        <v>8005753.9900000002</v>
      </c>
      <c r="F55" s="17">
        <v>1284073.82</v>
      </c>
      <c r="G55" s="17">
        <v>104648.69</v>
      </c>
      <c r="H55" s="17">
        <v>12763.03</v>
      </c>
      <c r="I55" s="17">
        <v>195869.88</v>
      </c>
      <c r="J55" s="17">
        <v>396214.41</v>
      </c>
      <c r="K55" s="17">
        <v>371423.81</v>
      </c>
      <c r="L55" s="17">
        <v>45797.01</v>
      </c>
      <c r="M55" s="17">
        <v>0</v>
      </c>
      <c r="N55" s="17">
        <v>4133984.31</v>
      </c>
      <c r="O55" s="17">
        <v>2335349.7599999998</v>
      </c>
      <c r="P55" s="22"/>
      <c r="Q55" s="17">
        <f t="shared" si="0"/>
        <v>17068176.509999998</v>
      </c>
      <c r="R55" s="18"/>
      <c r="S55" s="19">
        <f>+[1]Estimación!K54</f>
        <v>66367083.18167685</v>
      </c>
      <c r="T55" s="20">
        <f t="shared" si="1"/>
        <v>49298906.671676852</v>
      </c>
    </row>
    <row r="56" spans="1:20" s="21" customFormat="1" ht="16.5">
      <c r="A56" s="15" t="s">
        <v>64</v>
      </c>
      <c r="B56" s="16"/>
      <c r="C56" s="17">
        <v>110620.8</v>
      </c>
      <c r="D56" s="17">
        <v>2908</v>
      </c>
      <c r="E56" s="17">
        <v>4842021.8</v>
      </c>
      <c r="F56" s="17">
        <v>978892.12</v>
      </c>
      <c r="G56" s="17">
        <v>72333.98</v>
      </c>
      <c r="H56" s="17">
        <v>7120.42</v>
      </c>
      <c r="I56" s="17">
        <v>119344.99</v>
      </c>
      <c r="J56" s="17">
        <v>242971.39</v>
      </c>
      <c r="K56" s="17">
        <v>314979.43</v>
      </c>
      <c r="L56" s="17">
        <v>25549.89</v>
      </c>
      <c r="M56" s="17">
        <v>0</v>
      </c>
      <c r="N56" s="17">
        <v>2960343.36</v>
      </c>
      <c r="O56" s="17">
        <v>1750639.5</v>
      </c>
      <c r="P56" s="22"/>
      <c r="Q56" s="17">
        <f t="shared" si="0"/>
        <v>11427725.68</v>
      </c>
      <c r="R56" s="18"/>
      <c r="S56" s="19">
        <f>+[1]Estimación!K55</f>
        <v>42015308.376900509</v>
      </c>
      <c r="T56" s="20">
        <f t="shared" si="1"/>
        <v>30587582.696900509</v>
      </c>
    </row>
    <row r="57" spans="1:20" s="21" customFormat="1" ht="16.5">
      <c r="A57" s="15" t="s">
        <v>65</v>
      </c>
      <c r="B57" s="16"/>
      <c r="C57" s="17">
        <v>114036.8</v>
      </c>
      <c r="D57" s="17">
        <v>745</v>
      </c>
      <c r="E57" s="17">
        <v>6659463.71</v>
      </c>
      <c r="F57" s="17">
        <v>1412104.2</v>
      </c>
      <c r="G57" s="17">
        <v>95738.94</v>
      </c>
      <c r="H57" s="17">
        <v>9920.4699999999993</v>
      </c>
      <c r="I57" s="17">
        <v>165020.42000000001</v>
      </c>
      <c r="J57" s="17">
        <v>117086.68</v>
      </c>
      <c r="K57" s="17">
        <v>364279.18</v>
      </c>
      <c r="L57" s="17">
        <v>35597.19</v>
      </c>
      <c r="M57" s="17">
        <v>0</v>
      </c>
      <c r="N57" s="17">
        <v>2411043.81</v>
      </c>
      <c r="O57" s="17">
        <v>2350915.17</v>
      </c>
      <c r="P57" s="22"/>
      <c r="Q57" s="17">
        <f t="shared" si="0"/>
        <v>13735951.57</v>
      </c>
      <c r="R57" s="18"/>
      <c r="S57" s="19">
        <f>+[1]Estimación!K56</f>
        <v>54983184.082727149</v>
      </c>
      <c r="T57" s="20">
        <f t="shared" si="1"/>
        <v>41247232.512727149</v>
      </c>
    </row>
    <row r="58" spans="1:20" s="21" customFormat="1" ht="16.5">
      <c r="A58" s="15" t="s">
        <v>66</v>
      </c>
      <c r="B58" s="16"/>
      <c r="C58" s="17">
        <v>1710</v>
      </c>
      <c r="D58" s="17">
        <v>554</v>
      </c>
      <c r="E58" s="17">
        <v>5883752.4100000001</v>
      </c>
      <c r="F58" s="17">
        <v>1626092.88</v>
      </c>
      <c r="G58" s="17">
        <v>88928.16</v>
      </c>
      <c r="H58" s="17">
        <v>9315.01</v>
      </c>
      <c r="I58" s="17">
        <v>148626.37</v>
      </c>
      <c r="J58" s="17">
        <v>21343.52</v>
      </c>
      <c r="K58" s="17">
        <v>389815.24</v>
      </c>
      <c r="L58" s="17">
        <v>33424.620000000003</v>
      </c>
      <c r="M58" s="17">
        <v>0</v>
      </c>
      <c r="N58" s="17">
        <v>1234549.53</v>
      </c>
      <c r="O58" s="17">
        <v>1105646.25</v>
      </c>
      <c r="P58" s="22"/>
      <c r="Q58" s="17">
        <f t="shared" si="0"/>
        <v>10543757.99</v>
      </c>
      <c r="R58" s="18"/>
      <c r="S58" s="19">
        <f>+[1]Estimación!K57</f>
        <v>45752473.948541664</v>
      </c>
      <c r="T58" s="20">
        <f t="shared" si="1"/>
        <v>35208715.958541662</v>
      </c>
    </row>
    <row r="59" spans="1:20" s="21" customFormat="1" ht="16.5">
      <c r="A59" s="15" t="s">
        <v>67</v>
      </c>
      <c r="B59" s="16"/>
      <c r="C59" s="17">
        <v>860193.6</v>
      </c>
      <c r="D59" s="17">
        <v>180637</v>
      </c>
      <c r="E59" s="17">
        <v>8637852.2699999996</v>
      </c>
      <c r="F59" s="17">
        <v>1389064.89</v>
      </c>
      <c r="G59" s="17">
        <v>110590.37</v>
      </c>
      <c r="H59" s="17">
        <v>13210.66</v>
      </c>
      <c r="I59" s="17">
        <v>205789.95</v>
      </c>
      <c r="J59" s="17">
        <v>489851.14</v>
      </c>
      <c r="K59" s="17">
        <v>462093.66</v>
      </c>
      <c r="L59" s="17">
        <v>47403.21</v>
      </c>
      <c r="M59" s="17">
        <v>0</v>
      </c>
      <c r="N59" s="17">
        <v>5455635.8099999996</v>
      </c>
      <c r="O59" s="17">
        <v>2866486.2</v>
      </c>
      <c r="P59" s="22"/>
      <c r="Q59" s="17">
        <f t="shared" si="0"/>
        <v>20718808.759999998</v>
      </c>
      <c r="R59" s="18"/>
      <c r="S59" s="19">
        <f>+[1]Estimación!K58</f>
        <v>77417510.906153768</v>
      </c>
      <c r="T59" s="20">
        <f t="shared" si="1"/>
        <v>56698702.14615377</v>
      </c>
    </row>
    <row r="60" spans="1:20" s="21" customFormat="1" ht="16.5">
      <c r="A60" s="15" t="s">
        <v>68</v>
      </c>
      <c r="B60" s="16"/>
      <c r="C60" s="17">
        <v>372090.4</v>
      </c>
      <c r="D60" s="17">
        <v>120</v>
      </c>
      <c r="E60" s="17">
        <v>3400602.46</v>
      </c>
      <c r="F60" s="17">
        <v>691824.56</v>
      </c>
      <c r="G60" s="17">
        <v>50180.31</v>
      </c>
      <c r="H60" s="17">
        <v>4619.4399999999996</v>
      </c>
      <c r="I60" s="17">
        <v>81599.48</v>
      </c>
      <c r="J60" s="17">
        <v>233102.6</v>
      </c>
      <c r="K60" s="17">
        <v>199888.92</v>
      </c>
      <c r="L60" s="17">
        <v>16575.75</v>
      </c>
      <c r="M60" s="17">
        <v>0</v>
      </c>
      <c r="N60" s="17">
        <v>1710461.97</v>
      </c>
      <c r="O60" s="17">
        <v>455772.06</v>
      </c>
      <c r="P60" s="22"/>
      <c r="Q60" s="17">
        <f t="shared" si="0"/>
        <v>7216837.9499999993</v>
      </c>
      <c r="R60" s="18"/>
      <c r="S60" s="19">
        <f>+[1]Estimación!K59</f>
        <v>27353909.164790992</v>
      </c>
      <c r="T60" s="20">
        <f t="shared" si="1"/>
        <v>20137071.214790992</v>
      </c>
    </row>
    <row r="61" spans="1:20" s="21" customFormat="1" ht="16.5">
      <c r="A61" s="15" t="s">
        <v>69</v>
      </c>
      <c r="B61" s="16"/>
      <c r="C61" s="17">
        <v>6736.8</v>
      </c>
      <c r="D61" s="17">
        <v>0</v>
      </c>
      <c r="E61" s="17">
        <v>2877939.86</v>
      </c>
      <c r="F61" s="17">
        <v>935292.31</v>
      </c>
      <c r="G61" s="17">
        <v>48729.49</v>
      </c>
      <c r="H61" s="17">
        <v>3890.74</v>
      </c>
      <c r="I61" s="17">
        <v>70776.62</v>
      </c>
      <c r="J61" s="17">
        <v>46073.19</v>
      </c>
      <c r="K61" s="17">
        <v>235145.05</v>
      </c>
      <c r="L61" s="17">
        <v>13961.04</v>
      </c>
      <c r="M61" s="17">
        <v>0</v>
      </c>
      <c r="N61" s="17">
        <v>713840.16</v>
      </c>
      <c r="O61" s="17">
        <v>886186.26</v>
      </c>
      <c r="P61" s="22"/>
      <c r="Q61" s="17">
        <f t="shared" si="0"/>
        <v>5838571.5200000005</v>
      </c>
      <c r="R61" s="18"/>
      <c r="S61" s="19">
        <f>+[1]Estimación!K60</f>
        <v>21483594.063536376</v>
      </c>
      <c r="T61" s="20">
        <f t="shared" si="1"/>
        <v>15645022.543536376</v>
      </c>
    </row>
    <row r="62" spans="1:20" s="21" customFormat="1" ht="16.5">
      <c r="A62" s="15" t="s">
        <v>70</v>
      </c>
      <c r="B62" s="16"/>
      <c r="C62" s="17">
        <v>3207088</v>
      </c>
      <c r="D62" s="17">
        <v>157112</v>
      </c>
      <c r="E62" s="17">
        <v>32731346.010000002</v>
      </c>
      <c r="F62" s="17">
        <v>4099870.5</v>
      </c>
      <c r="G62" s="17">
        <v>463753.2</v>
      </c>
      <c r="H62" s="17">
        <v>51656.12</v>
      </c>
      <c r="I62" s="17">
        <v>811593.6</v>
      </c>
      <c r="J62" s="17">
        <v>2464285.5499999998</v>
      </c>
      <c r="K62" s="17">
        <v>1293113.48</v>
      </c>
      <c r="L62" s="17">
        <v>185355.21</v>
      </c>
      <c r="M62" s="17">
        <v>0</v>
      </c>
      <c r="N62" s="17">
        <v>19901887.530000001</v>
      </c>
      <c r="O62" s="17">
        <v>11087755.83</v>
      </c>
      <c r="P62" s="22"/>
      <c r="Q62" s="17">
        <f t="shared" si="0"/>
        <v>76454817.030000001</v>
      </c>
      <c r="R62" s="18"/>
      <c r="S62" s="19">
        <f>+[1]Estimación!K61</f>
        <v>304862330.62344003</v>
      </c>
      <c r="T62" s="20">
        <f t="shared" si="1"/>
        <v>228407513.59344003</v>
      </c>
    </row>
    <row r="63" spans="1:20" s="21" customFormat="1" ht="16.5">
      <c r="A63" s="15" t="s">
        <v>71</v>
      </c>
      <c r="B63" s="16"/>
      <c r="C63" s="17">
        <v>4548.8</v>
      </c>
      <c r="D63" s="17">
        <v>1157</v>
      </c>
      <c r="E63" s="17">
        <v>2434961.9300000002</v>
      </c>
      <c r="F63" s="17">
        <v>787685.6</v>
      </c>
      <c r="G63" s="17">
        <v>33645.800000000003</v>
      </c>
      <c r="H63" s="17">
        <v>3012</v>
      </c>
      <c r="I63" s="17">
        <v>57068.82</v>
      </c>
      <c r="J63" s="17">
        <v>122233.93</v>
      </c>
      <c r="K63" s="17">
        <v>202406.27</v>
      </c>
      <c r="L63" s="17">
        <v>10807.86</v>
      </c>
      <c r="M63" s="17">
        <v>0</v>
      </c>
      <c r="N63" s="17">
        <v>711595.59</v>
      </c>
      <c r="O63" s="17">
        <v>554681.18999999994</v>
      </c>
      <c r="P63" s="22"/>
      <c r="Q63" s="17">
        <f t="shared" si="0"/>
        <v>4923804.7899999991</v>
      </c>
      <c r="R63" s="18"/>
      <c r="S63" s="19">
        <f>+[1]Estimación!K62</f>
        <v>19562944.861867912</v>
      </c>
      <c r="T63" s="20">
        <f t="shared" si="1"/>
        <v>14639140.071867913</v>
      </c>
    </row>
    <row r="64" spans="1:20" s="21" customFormat="1" ht="16.5">
      <c r="A64" s="15" t="s">
        <v>72</v>
      </c>
      <c r="B64" s="16"/>
      <c r="C64" s="17">
        <v>42678.400000000001</v>
      </c>
      <c r="D64" s="17">
        <v>18958</v>
      </c>
      <c r="E64" s="17">
        <v>4739990.95</v>
      </c>
      <c r="F64" s="17">
        <v>932164.31</v>
      </c>
      <c r="G64" s="17">
        <v>71081.399999999994</v>
      </c>
      <c r="H64" s="17">
        <v>6858.61</v>
      </c>
      <c r="I64" s="17">
        <v>116978.87</v>
      </c>
      <c r="J64" s="17">
        <v>464664.56</v>
      </c>
      <c r="K64" s="17">
        <v>282153.52</v>
      </c>
      <c r="L64" s="17">
        <v>24610.47</v>
      </c>
      <c r="M64" s="17">
        <v>0</v>
      </c>
      <c r="N64" s="17">
        <v>2758272.15</v>
      </c>
      <c r="O64" s="17">
        <v>1417750.08</v>
      </c>
      <c r="P64" s="22"/>
      <c r="Q64" s="17">
        <f t="shared" si="0"/>
        <v>10876161.32</v>
      </c>
      <c r="R64" s="18"/>
      <c r="S64" s="19">
        <f>+[1]Estimación!K63</f>
        <v>40263521.99878262</v>
      </c>
      <c r="T64" s="20">
        <f t="shared" si="1"/>
        <v>29387360.67878262</v>
      </c>
    </row>
    <row r="65" spans="1:20" s="21" customFormat="1" ht="16.5">
      <c r="A65" s="15" t="s">
        <v>73</v>
      </c>
      <c r="B65" s="16"/>
      <c r="C65" s="17">
        <v>3198.8</v>
      </c>
      <c r="D65" s="17">
        <v>1476</v>
      </c>
      <c r="E65" s="17">
        <v>2086452.29</v>
      </c>
      <c r="F65" s="17">
        <v>771129.83</v>
      </c>
      <c r="G65" s="17">
        <v>30729.01</v>
      </c>
      <c r="H65" s="17">
        <v>2586.84</v>
      </c>
      <c r="I65" s="17">
        <v>49543.93</v>
      </c>
      <c r="J65" s="17">
        <v>26955.62</v>
      </c>
      <c r="K65" s="17">
        <v>200395.99</v>
      </c>
      <c r="L65" s="17">
        <v>9282.2999999999993</v>
      </c>
      <c r="M65" s="17">
        <v>0</v>
      </c>
      <c r="N65" s="17">
        <v>485689.77</v>
      </c>
      <c r="O65" s="17">
        <v>339848.22</v>
      </c>
      <c r="P65" s="22"/>
      <c r="Q65" s="17">
        <f t="shared" si="0"/>
        <v>4007288.5999999996</v>
      </c>
      <c r="R65" s="18"/>
      <c r="S65" s="19">
        <f>+[1]Estimación!K64</f>
        <v>19928741.705259211</v>
      </c>
      <c r="T65" s="20">
        <f t="shared" si="1"/>
        <v>15921453.105259212</v>
      </c>
    </row>
    <row r="66" spans="1:20" s="21" customFormat="1" ht="16.5">
      <c r="A66" s="15" t="s">
        <v>74</v>
      </c>
      <c r="B66" s="16"/>
      <c r="C66" s="17">
        <v>49477.2</v>
      </c>
      <c r="D66" s="17">
        <v>88588</v>
      </c>
      <c r="E66" s="17">
        <v>6141173.2000000002</v>
      </c>
      <c r="F66" s="17">
        <v>1068801.69</v>
      </c>
      <c r="G66" s="17">
        <v>88407.63</v>
      </c>
      <c r="H66" s="17">
        <v>9015.7099999999991</v>
      </c>
      <c r="I66" s="17">
        <v>151821.65</v>
      </c>
      <c r="J66" s="17">
        <v>281558.88</v>
      </c>
      <c r="K66" s="17">
        <v>229642.53</v>
      </c>
      <c r="L66" s="17">
        <v>32350.71</v>
      </c>
      <c r="M66" s="17">
        <v>0</v>
      </c>
      <c r="N66" s="17">
        <v>1843064.67</v>
      </c>
      <c r="O66" s="17">
        <v>1179104.6100000001</v>
      </c>
      <c r="P66" s="22"/>
      <c r="Q66" s="17">
        <f t="shared" si="0"/>
        <v>11163006.48</v>
      </c>
      <c r="R66" s="18"/>
      <c r="S66" s="19">
        <f>+[1]Estimación!K65</f>
        <v>44483351.686907105</v>
      </c>
      <c r="T66" s="20">
        <f t="shared" si="1"/>
        <v>33320345.206907105</v>
      </c>
    </row>
    <row r="67" spans="1:20" s="21" customFormat="1" ht="16.5">
      <c r="A67" s="15" t="s">
        <v>75</v>
      </c>
      <c r="B67" s="16"/>
      <c r="C67" s="17">
        <v>47117.599999999999</v>
      </c>
      <c r="D67" s="17">
        <v>100218</v>
      </c>
      <c r="E67" s="17">
        <v>3886553.43</v>
      </c>
      <c r="F67" s="17">
        <v>896152.94</v>
      </c>
      <c r="G67" s="17">
        <v>55942.17</v>
      </c>
      <c r="H67" s="17">
        <v>6094.9</v>
      </c>
      <c r="I67" s="17">
        <v>96143.82</v>
      </c>
      <c r="J67" s="17">
        <v>167930.9</v>
      </c>
      <c r="K67" s="17">
        <v>250809.57</v>
      </c>
      <c r="L67" s="17">
        <v>21870.06</v>
      </c>
      <c r="M67" s="17">
        <v>0</v>
      </c>
      <c r="N67" s="17">
        <v>1711318.02</v>
      </c>
      <c r="O67" s="17">
        <v>1060885.95</v>
      </c>
      <c r="P67" s="22"/>
      <c r="Q67" s="17">
        <f t="shared" si="0"/>
        <v>8301037.3600000022</v>
      </c>
      <c r="R67" s="18"/>
      <c r="S67" s="19">
        <f>+[1]Estimación!K66</f>
        <v>33457826.339584425</v>
      </c>
      <c r="T67" s="20">
        <f t="shared" si="1"/>
        <v>25156788.979584422</v>
      </c>
    </row>
    <row r="68" spans="1:20" s="21" customFormat="1" ht="16.5">
      <c r="A68" s="15" t="s">
        <v>76</v>
      </c>
      <c r="B68" s="16"/>
      <c r="C68" s="17">
        <v>2043.2</v>
      </c>
      <c r="D68" s="17">
        <v>59</v>
      </c>
      <c r="E68" s="17">
        <v>3174399.15</v>
      </c>
      <c r="F68" s="17">
        <v>996381.26</v>
      </c>
      <c r="G68" s="17">
        <v>47441.58</v>
      </c>
      <c r="H68" s="17">
        <v>4202.01</v>
      </c>
      <c r="I68" s="17">
        <v>77432.33</v>
      </c>
      <c r="J68" s="17">
        <v>51524.59</v>
      </c>
      <c r="K68" s="17">
        <v>252500.35</v>
      </c>
      <c r="L68" s="17">
        <v>15077.94</v>
      </c>
      <c r="M68" s="17">
        <v>0</v>
      </c>
      <c r="N68" s="17">
        <v>780607.5</v>
      </c>
      <c r="O68" s="17">
        <v>638092.43999999994</v>
      </c>
      <c r="P68" s="22"/>
      <c r="Q68" s="17">
        <f t="shared" si="0"/>
        <v>6039761.3499999996</v>
      </c>
      <c r="R68" s="18"/>
      <c r="S68" s="19">
        <f>+[1]Estimación!K67</f>
        <v>24461319.714754447</v>
      </c>
      <c r="T68" s="20">
        <f t="shared" si="1"/>
        <v>18421558.364754446</v>
      </c>
    </row>
    <row r="69" spans="1:20" s="21" customFormat="1" ht="16.5">
      <c r="A69" s="15" t="s">
        <v>77</v>
      </c>
      <c r="B69" s="16"/>
      <c r="C69" s="17">
        <v>1578</v>
      </c>
      <c r="D69" s="17">
        <v>2811</v>
      </c>
      <c r="E69" s="17">
        <v>11089545.83</v>
      </c>
      <c r="F69" s="17">
        <v>3119324.86</v>
      </c>
      <c r="G69" s="17">
        <v>134520.18</v>
      </c>
      <c r="H69" s="17">
        <v>21813.91</v>
      </c>
      <c r="I69" s="17">
        <v>277811.09000000003</v>
      </c>
      <c r="J69" s="17">
        <v>20032.98</v>
      </c>
      <c r="K69" s="17">
        <v>858701.92</v>
      </c>
      <c r="L69" s="17">
        <v>78273.87</v>
      </c>
      <c r="M69" s="17">
        <v>0</v>
      </c>
      <c r="N69" s="17">
        <v>2340034.5</v>
      </c>
      <c r="O69" s="17">
        <v>12743805.6</v>
      </c>
      <c r="P69" s="22"/>
      <c r="Q69" s="17">
        <f t="shared" si="0"/>
        <v>30688253.740000002</v>
      </c>
      <c r="R69" s="18"/>
      <c r="S69" s="19">
        <f>+[1]Estimación!K68</f>
        <v>98621863.352341548</v>
      </c>
      <c r="T69" s="20">
        <f t="shared" si="1"/>
        <v>67933609.612341553</v>
      </c>
    </row>
    <row r="70" spans="1:20" s="21" customFormat="1" ht="16.5">
      <c r="A70" s="15" t="s">
        <v>78</v>
      </c>
      <c r="B70" s="16"/>
      <c r="C70" s="17">
        <v>3413.6</v>
      </c>
      <c r="D70" s="17">
        <v>1183</v>
      </c>
      <c r="E70" s="17">
        <v>2540965.5099999998</v>
      </c>
      <c r="F70" s="17">
        <v>987352.48</v>
      </c>
      <c r="G70" s="17">
        <v>34842.879999999997</v>
      </c>
      <c r="H70" s="17">
        <v>3802.62</v>
      </c>
      <c r="I70" s="17">
        <v>62257.85</v>
      </c>
      <c r="J70" s="17">
        <v>79398.44</v>
      </c>
      <c r="K70" s="17">
        <v>268553.40999999997</v>
      </c>
      <c r="L70" s="17">
        <v>13644.84</v>
      </c>
      <c r="M70" s="17">
        <v>0</v>
      </c>
      <c r="N70" s="17">
        <v>462635.04</v>
      </c>
      <c r="O70" s="17">
        <v>1375827.87</v>
      </c>
      <c r="P70" s="22"/>
      <c r="Q70" s="17">
        <f t="shared" si="0"/>
        <v>5833877.54</v>
      </c>
      <c r="R70" s="18"/>
      <c r="S70" s="19">
        <f>+[1]Estimación!K69</f>
        <v>21371558.682910379</v>
      </c>
      <c r="T70" s="20">
        <f t="shared" si="1"/>
        <v>15537681.14291038</v>
      </c>
    </row>
    <row r="71" spans="1:20" s="21" customFormat="1" ht="16.5">
      <c r="A71" s="15" t="s">
        <v>79</v>
      </c>
      <c r="B71" s="16"/>
      <c r="C71" s="17">
        <v>1647342</v>
      </c>
      <c r="D71" s="17">
        <v>105784</v>
      </c>
      <c r="E71" s="17">
        <v>17035549.699999999</v>
      </c>
      <c r="F71" s="17">
        <v>2175084.9300000002</v>
      </c>
      <c r="G71" s="17">
        <v>246868.54</v>
      </c>
      <c r="H71" s="17">
        <v>21995.89</v>
      </c>
      <c r="I71" s="17">
        <v>409602.23</v>
      </c>
      <c r="J71" s="17">
        <v>1549715.67</v>
      </c>
      <c r="K71" s="17">
        <v>776673.59</v>
      </c>
      <c r="L71" s="17">
        <v>78926.880000000005</v>
      </c>
      <c r="M71" s="17">
        <v>0</v>
      </c>
      <c r="N71" s="17">
        <v>12029330.16</v>
      </c>
      <c r="O71" s="17">
        <v>3671347.32</v>
      </c>
      <c r="P71" s="22"/>
      <c r="Q71" s="17">
        <f t="shared" si="0"/>
        <v>39748220.910000004</v>
      </c>
      <c r="R71" s="18"/>
      <c r="S71" s="19">
        <f>+[1]Estimación!K70</f>
        <v>154950801.69234517</v>
      </c>
      <c r="T71" s="20">
        <f t="shared" si="1"/>
        <v>115202580.78234518</v>
      </c>
    </row>
    <row r="72" spans="1:20" s="21" customFormat="1" ht="16.5">
      <c r="A72" s="15" t="s">
        <v>80</v>
      </c>
      <c r="B72" s="16"/>
      <c r="C72" s="17">
        <v>47861.2</v>
      </c>
      <c r="D72" s="17">
        <v>9020</v>
      </c>
      <c r="E72" s="17">
        <v>7305475.29</v>
      </c>
      <c r="F72" s="17">
        <v>1547199.4</v>
      </c>
      <c r="G72" s="17">
        <v>100278.27</v>
      </c>
      <c r="H72" s="17">
        <v>11775.05</v>
      </c>
      <c r="I72" s="17">
        <v>181930.35</v>
      </c>
      <c r="J72" s="17">
        <v>128577.64</v>
      </c>
      <c r="K72" s="17">
        <v>457983.64</v>
      </c>
      <c r="L72" s="17">
        <v>42251.91</v>
      </c>
      <c r="M72" s="17">
        <v>0</v>
      </c>
      <c r="N72" s="17">
        <v>3894668.01</v>
      </c>
      <c r="O72" s="17">
        <v>5497204.9500000002</v>
      </c>
      <c r="P72" s="22"/>
      <c r="Q72" s="17">
        <f t="shared" si="0"/>
        <v>19224225.710000001</v>
      </c>
      <c r="R72" s="18"/>
      <c r="S72" s="19">
        <f>+[1]Estimación!K71</f>
        <v>70142005.040306583</v>
      </c>
      <c r="T72" s="20">
        <f t="shared" si="1"/>
        <v>50917779.330306582</v>
      </c>
    </row>
    <row r="73" spans="1:20" s="21" customFormat="1" ht="16.5">
      <c r="A73" s="15" t="s">
        <v>81</v>
      </c>
      <c r="B73" s="16"/>
      <c r="C73" s="17">
        <v>56973.599999999999</v>
      </c>
      <c r="D73" s="17">
        <v>1127</v>
      </c>
      <c r="E73" s="17">
        <v>5378961.9800000004</v>
      </c>
      <c r="F73" s="17">
        <v>1278841.67</v>
      </c>
      <c r="G73" s="17">
        <v>78164.61</v>
      </c>
      <c r="H73" s="17">
        <v>8146.18</v>
      </c>
      <c r="I73" s="17">
        <v>130608.53</v>
      </c>
      <c r="J73" s="17">
        <v>80532.91</v>
      </c>
      <c r="K73" s="17">
        <v>315265.95</v>
      </c>
      <c r="L73" s="17">
        <v>29230.59</v>
      </c>
      <c r="M73" s="17">
        <v>0</v>
      </c>
      <c r="N73" s="17">
        <v>1567777.68</v>
      </c>
      <c r="O73" s="17">
        <v>1953186.06</v>
      </c>
      <c r="P73" s="22"/>
      <c r="Q73" s="17">
        <f t="shared" si="0"/>
        <v>10878816.760000002</v>
      </c>
      <c r="R73" s="18"/>
      <c r="S73" s="19">
        <f>+[1]Estimación!K72</f>
        <v>43019927.587621406</v>
      </c>
      <c r="T73" s="20">
        <f t="shared" si="1"/>
        <v>32141110.827621404</v>
      </c>
    </row>
    <row r="74" spans="1:20" s="21" customFormat="1" ht="16.5">
      <c r="A74" s="15" t="s">
        <v>82</v>
      </c>
      <c r="B74" s="16"/>
      <c r="C74" s="17">
        <v>795622.8</v>
      </c>
      <c r="D74" s="17">
        <v>8802</v>
      </c>
      <c r="E74" s="17">
        <v>10119635.119999999</v>
      </c>
      <c r="F74" s="17">
        <v>1639335.69</v>
      </c>
      <c r="G74" s="17">
        <v>129973.72</v>
      </c>
      <c r="H74" s="17">
        <v>13841.59</v>
      </c>
      <c r="I74" s="17">
        <v>236074.81</v>
      </c>
      <c r="J74" s="17">
        <v>276320.96999999997</v>
      </c>
      <c r="K74" s="17">
        <v>541987.69999999995</v>
      </c>
      <c r="L74" s="17">
        <v>49667.16</v>
      </c>
      <c r="M74" s="17">
        <v>0</v>
      </c>
      <c r="N74" s="17">
        <v>6263026.3799999999</v>
      </c>
      <c r="O74" s="17">
        <v>8978420.3399999999</v>
      </c>
      <c r="P74" s="22"/>
      <c r="Q74" s="17">
        <f t="shared" si="0"/>
        <v>29052708.280000001</v>
      </c>
      <c r="R74" s="18"/>
      <c r="S74" s="19">
        <f>+[1]Estimación!K73</f>
        <v>92138921.156169891</v>
      </c>
      <c r="T74" s="20">
        <f t="shared" si="1"/>
        <v>63086212.87616989</v>
      </c>
    </row>
    <row r="75" spans="1:20" s="21" customFormat="1" ht="16.5">
      <c r="A75" s="15" t="s">
        <v>83</v>
      </c>
      <c r="B75" s="16"/>
      <c r="C75" s="17">
        <v>7595432.7999999998</v>
      </c>
      <c r="D75" s="23">
        <v>25161101.869999997</v>
      </c>
      <c r="E75" s="17">
        <v>62844724.170000002</v>
      </c>
      <c r="F75" s="17">
        <v>6661708.3499999996</v>
      </c>
      <c r="G75" s="17">
        <v>869537.75</v>
      </c>
      <c r="H75" s="17">
        <v>95890.37</v>
      </c>
      <c r="I75" s="17">
        <v>1459282.21</v>
      </c>
      <c r="J75" s="17">
        <v>25103038.920000002</v>
      </c>
      <c r="K75" s="17">
        <v>1957223.35</v>
      </c>
      <c r="L75" s="17">
        <v>344078.85</v>
      </c>
      <c r="M75" s="17">
        <v>0</v>
      </c>
      <c r="N75" s="17">
        <v>33082755.059999999</v>
      </c>
      <c r="O75" s="17">
        <v>7973594.1299999999</v>
      </c>
      <c r="P75" s="22"/>
      <c r="Q75" s="17">
        <f t="shared" ref="Q75:Q134" si="2">SUM(C75:O75)</f>
        <v>173148367.82999998</v>
      </c>
      <c r="R75" s="18"/>
      <c r="S75" s="19">
        <f>+[1]Estimación!K74</f>
        <v>626321438.58095634</v>
      </c>
      <c r="T75" s="20">
        <f t="shared" ref="T75:T134" si="3">+S75-Q75</f>
        <v>453173070.75095636</v>
      </c>
    </row>
    <row r="76" spans="1:20" s="21" customFormat="1" ht="16.5">
      <c r="A76" s="15" t="s">
        <v>84</v>
      </c>
      <c r="B76" s="16"/>
      <c r="C76" s="17">
        <v>1031.2</v>
      </c>
      <c r="D76" s="17">
        <v>96</v>
      </c>
      <c r="E76" s="17">
        <v>4651636.12</v>
      </c>
      <c r="F76" s="17">
        <v>1439544.14</v>
      </c>
      <c r="G76" s="17">
        <v>65728.89</v>
      </c>
      <c r="H76" s="17">
        <v>7111.4</v>
      </c>
      <c r="I76" s="17">
        <v>113233.29</v>
      </c>
      <c r="J76" s="17">
        <v>43937.2</v>
      </c>
      <c r="K76" s="17">
        <v>398318.64</v>
      </c>
      <c r="L76" s="17">
        <v>25517.52</v>
      </c>
      <c r="M76" s="17">
        <v>0</v>
      </c>
      <c r="N76" s="17">
        <v>1124830.3799999999</v>
      </c>
      <c r="O76" s="17">
        <v>3564604.83</v>
      </c>
      <c r="P76" s="22"/>
      <c r="Q76" s="17">
        <f t="shared" si="2"/>
        <v>11435589.609999999</v>
      </c>
      <c r="R76" s="18"/>
      <c r="S76" s="19">
        <f>+[1]Estimación!K75</f>
        <v>45422950.710472442</v>
      </c>
      <c r="T76" s="20">
        <f t="shared" si="3"/>
        <v>33987361.100472443</v>
      </c>
    </row>
    <row r="77" spans="1:20" s="21" customFormat="1" ht="16.5">
      <c r="A77" s="15" t="s">
        <v>85</v>
      </c>
      <c r="B77" s="16"/>
      <c r="C77" s="17">
        <v>12504157.199999999</v>
      </c>
      <c r="D77" s="17">
        <v>430391</v>
      </c>
      <c r="E77" s="17">
        <v>19701353.800000001</v>
      </c>
      <c r="F77" s="17">
        <v>2506753.69</v>
      </c>
      <c r="G77" s="17">
        <v>243199.61</v>
      </c>
      <c r="H77" s="17">
        <v>32851.910000000003</v>
      </c>
      <c r="I77" s="17">
        <v>483531.06</v>
      </c>
      <c r="J77" s="17">
        <v>3539587.8</v>
      </c>
      <c r="K77" s="17">
        <v>1135423.5900000001</v>
      </c>
      <c r="L77" s="17">
        <v>117880.98</v>
      </c>
      <c r="M77" s="17">
        <v>0</v>
      </c>
      <c r="N77" s="17">
        <v>17884542.960000001</v>
      </c>
      <c r="O77" s="17">
        <v>5039548.8</v>
      </c>
      <c r="P77" s="22"/>
      <c r="Q77" s="17">
        <f t="shared" si="2"/>
        <v>63619222.399999991</v>
      </c>
      <c r="R77" s="18"/>
      <c r="S77" s="19">
        <f>+[1]Estimación!K76</f>
        <v>245974712.44478142</v>
      </c>
      <c r="T77" s="20">
        <f t="shared" si="3"/>
        <v>182355490.04478145</v>
      </c>
    </row>
    <row r="78" spans="1:20" s="21" customFormat="1" ht="16.5">
      <c r="A78" s="15" t="s">
        <v>86</v>
      </c>
      <c r="B78" s="16"/>
      <c r="C78" s="17">
        <v>1988.4</v>
      </c>
      <c r="D78" s="17">
        <v>0</v>
      </c>
      <c r="E78" s="17">
        <v>3260913.17</v>
      </c>
      <c r="F78" s="17">
        <v>1183135</v>
      </c>
      <c r="G78" s="17">
        <v>50112.49</v>
      </c>
      <c r="H78" s="17">
        <v>4769.5</v>
      </c>
      <c r="I78" s="17">
        <v>80921.98</v>
      </c>
      <c r="J78" s="17">
        <v>28678.05</v>
      </c>
      <c r="K78" s="17">
        <v>296455.34000000003</v>
      </c>
      <c r="L78" s="17">
        <v>17114.189999999999</v>
      </c>
      <c r="M78" s="17">
        <v>0</v>
      </c>
      <c r="N78" s="17">
        <v>410990.22</v>
      </c>
      <c r="O78" s="17">
        <v>778905.03</v>
      </c>
      <c r="P78" s="22"/>
      <c r="Q78" s="17">
        <f t="shared" si="2"/>
        <v>6113983.370000001</v>
      </c>
      <c r="R78" s="18"/>
      <c r="S78" s="19">
        <f>+[1]Estimación!K77</f>
        <v>23130293.767477609</v>
      </c>
      <c r="T78" s="20">
        <f t="shared" si="3"/>
        <v>17016310.397477608</v>
      </c>
    </row>
    <row r="79" spans="1:20" s="21" customFormat="1" ht="16.5">
      <c r="A79" s="15" t="s">
        <v>87</v>
      </c>
      <c r="B79" s="16"/>
      <c r="C79" s="17">
        <v>48696.4</v>
      </c>
      <c r="D79" s="17">
        <v>159</v>
      </c>
      <c r="E79" s="17">
        <v>3293617.66</v>
      </c>
      <c r="F79" s="17">
        <v>944744.81</v>
      </c>
      <c r="G79" s="17">
        <v>45954.55</v>
      </c>
      <c r="H79" s="17">
        <v>4722.1000000000004</v>
      </c>
      <c r="I79" s="17">
        <v>79174.399999999994</v>
      </c>
      <c r="J79" s="17">
        <v>29057.61</v>
      </c>
      <c r="K79" s="17">
        <v>209017.92</v>
      </c>
      <c r="L79" s="17">
        <v>16944.12</v>
      </c>
      <c r="M79" s="17">
        <v>0</v>
      </c>
      <c r="N79" s="17">
        <v>860290.86</v>
      </c>
      <c r="O79" s="17">
        <v>405753.21</v>
      </c>
      <c r="P79" s="22"/>
      <c r="Q79" s="17">
        <f t="shared" si="2"/>
        <v>5938132.6400000006</v>
      </c>
      <c r="R79" s="18"/>
      <c r="S79" s="19">
        <f>+[1]Estimación!K78</f>
        <v>23966845.217279628</v>
      </c>
      <c r="T79" s="20">
        <f t="shared" si="3"/>
        <v>18028712.577279627</v>
      </c>
    </row>
    <row r="80" spans="1:20" s="21" customFormat="1" ht="16.5">
      <c r="A80" s="15" t="s">
        <v>88</v>
      </c>
      <c r="B80" s="16"/>
      <c r="C80" s="17">
        <v>141068.4</v>
      </c>
      <c r="D80" s="17">
        <v>7047</v>
      </c>
      <c r="E80" s="17">
        <v>4473051.0199999996</v>
      </c>
      <c r="F80" s="17">
        <v>1188013.76</v>
      </c>
      <c r="G80" s="17">
        <v>64191.54</v>
      </c>
      <c r="H80" s="17">
        <v>6507.06</v>
      </c>
      <c r="I80" s="17">
        <v>110629.98</v>
      </c>
      <c r="J80" s="17">
        <v>150889.95000000001</v>
      </c>
      <c r="K80" s="17">
        <v>342111.31</v>
      </c>
      <c r="L80" s="17">
        <v>23349.03</v>
      </c>
      <c r="M80" s="17">
        <v>0</v>
      </c>
      <c r="N80" s="17">
        <v>1980746.19</v>
      </c>
      <c r="O80" s="17">
        <v>2165597.7000000002</v>
      </c>
      <c r="P80" s="22"/>
      <c r="Q80" s="17">
        <f t="shared" si="2"/>
        <v>10653202.940000001</v>
      </c>
      <c r="R80" s="18"/>
      <c r="S80" s="19">
        <f>+[1]Estimación!K79</f>
        <v>38850440.690763921</v>
      </c>
      <c r="T80" s="20">
        <f t="shared" si="3"/>
        <v>28197237.750763919</v>
      </c>
    </row>
    <row r="81" spans="1:20" s="21" customFormat="1" ht="16.5">
      <c r="A81" s="15" t="s">
        <v>89</v>
      </c>
      <c r="B81" s="16"/>
      <c r="C81" s="17">
        <v>123040.4</v>
      </c>
      <c r="D81" s="17">
        <v>2477</v>
      </c>
      <c r="E81" s="17">
        <v>4742839.4000000004</v>
      </c>
      <c r="F81" s="17">
        <v>787127.51</v>
      </c>
      <c r="G81" s="17">
        <v>69103.39</v>
      </c>
      <c r="H81" s="17">
        <v>6772.6</v>
      </c>
      <c r="I81" s="17">
        <v>111348.46</v>
      </c>
      <c r="J81" s="17">
        <v>360202.79</v>
      </c>
      <c r="K81" s="17">
        <v>301729.43</v>
      </c>
      <c r="L81" s="17">
        <v>24301.86</v>
      </c>
      <c r="M81" s="17">
        <v>0</v>
      </c>
      <c r="N81" s="17">
        <v>2280495.5099999998</v>
      </c>
      <c r="O81" s="17">
        <v>1372055.07</v>
      </c>
      <c r="P81" s="22"/>
      <c r="Q81" s="17">
        <f t="shared" si="2"/>
        <v>10181493.42</v>
      </c>
      <c r="R81" s="18"/>
      <c r="S81" s="19">
        <f>+[1]Estimación!K80</f>
        <v>40556822.106474131</v>
      </c>
      <c r="T81" s="20">
        <f t="shared" si="3"/>
        <v>30375328.68647413</v>
      </c>
    </row>
    <row r="82" spans="1:20" s="21" customFormat="1" ht="16.5">
      <c r="A82" s="15" t="s">
        <v>90</v>
      </c>
      <c r="B82" s="16"/>
      <c r="C82" s="17">
        <v>1396436.4</v>
      </c>
      <c r="D82" s="17">
        <v>227358</v>
      </c>
      <c r="E82" s="17">
        <v>13986503.76</v>
      </c>
      <c r="F82" s="17">
        <v>1945770.93</v>
      </c>
      <c r="G82" s="17">
        <v>205715.57</v>
      </c>
      <c r="H82" s="17">
        <v>22650.720000000001</v>
      </c>
      <c r="I82" s="17">
        <v>349759.14</v>
      </c>
      <c r="J82" s="17">
        <v>459191.39</v>
      </c>
      <c r="K82" s="17">
        <v>615057.36</v>
      </c>
      <c r="L82" s="17">
        <v>81276.570000000007</v>
      </c>
      <c r="M82" s="17">
        <v>0</v>
      </c>
      <c r="N82" s="17">
        <v>8438196.8399999999</v>
      </c>
      <c r="O82" s="17">
        <v>3365096.07</v>
      </c>
      <c r="P82" s="22"/>
      <c r="Q82" s="17">
        <f t="shared" si="2"/>
        <v>31093012.75</v>
      </c>
      <c r="R82" s="18"/>
      <c r="S82" s="19">
        <f>+[1]Estimación!K81</f>
        <v>125674060.77156237</v>
      </c>
      <c r="T82" s="20">
        <f t="shared" si="3"/>
        <v>94581048.021562368</v>
      </c>
    </row>
    <row r="83" spans="1:20" s="21" customFormat="1" ht="16.5">
      <c r="A83" s="15" t="s">
        <v>91</v>
      </c>
      <c r="B83" s="16"/>
      <c r="C83" s="17">
        <v>6888.8</v>
      </c>
      <c r="D83" s="17">
        <v>0</v>
      </c>
      <c r="E83" s="17">
        <v>2692625.28</v>
      </c>
      <c r="F83" s="17">
        <v>810585.51</v>
      </c>
      <c r="G83" s="17">
        <v>38869.31</v>
      </c>
      <c r="H83" s="17">
        <v>3460.56</v>
      </c>
      <c r="I83" s="17">
        <v>64633.38</v>
      </c>
      <c r="J83" s="17">
        <v>84161.9</v>
      </c>
      <c r="K83" s="17">
        <v>209914.32</v>
      </c>
      <c r="L83" s="17">
        <v>12417.42</v>
      </c>
      <c r="M83" s="17">
        <v>0</v>
      </c>
      <c r="N83" s="17">
        <v>1151251.98</v>
      </c>
      <c r="O83" s="17">
        <v>1048568.73</v>
      </c>
      <c r="P83" s="22"/>
      <c r="Q83" s="17">
        <f t="shared" si="2"/>
        <v>6123377.1899999995</v>
      </c>
      <c r="R83" s="18"/>
      <c r="S83" s="19">
        <f>+[1]Estimación!K82</f>
        <v>22225157.370320529</v>
      </c>
      <c r="T83" s="20">
        <f t="shared" si="3"/>
        <v>16101780.180320529</v>
      </c>
    </row>
    <row r="84" spans="1:20" s="21" customFormat="1" ht="16.5">
      <c r="A84" s="15" t="s">
        <v>92</v>
      </c>
      <c r="B84" s="16"/>
      <c r="C84" s="17">
        <v>45329.599999999999</v>
      </c>
      <c r="D84" s="17">
        <v>2817</v>
      </c>
      <c r="E84" s="17">
        <v>4515226.88</v>
      </c>
      <c r="F84" s="17">
        <v>848436.47</v>
      </c>
      <c r="G84" s="17">
        <v>66355.39</v>
      </c>
      <c r="H84" s="17">
        <v>5925.65</v>
      </c>
      <c r="I84" s="17">
        <v>104691.18</v>
      </c>
      <c r="J84" s="17">
        <v>151134.79</v>
      </c>
      <c r="K84" s="17">
        <v>227030.21</v>
      </c>
      <c r="L84" s="17">
        <v>21262.83</v>
      </c>
      <c r="M84" s="17">
        <v>0</v>
      </c>
      <c r="N84" s="17">
        <v>1999939.47</v>
      </c>
      <c r="O84" s="17">
        <v>611586.99</v>
      </c>
      <c r="P84" s="22"/>
      <c r="Q84" s="17">
        <f t="shared" si="2"/>
        <v>8599736.459999999</v>
      </c>
      <c r="R84" s="18"/>
      <c r="S84" s="19">
        <f>+[1]Estimación!K83</f>
        <v>35204889.332045145</v>
      </c>
      <c r="T84" s="20">
        <f t="shared" si="3"/>
        <v>26605152.872045144</v>
      </c>
    </row>
    <row r="85" spans="1:20" s="21" customFormat="1" ht="16.5">
      <c r="A85" s="15" t="s">
        <v>93</v>
      </c>
      <c r="B85" s="16"/>
      <c r="C85" s="17">
        <v>3556</v>
      </c>
      <c r="D85" s="17">
        <v>338</v>
      </c>
      <c r="E85" s="17">
        <v>2287822.06</v>
      </c>
      <c r="F85" s="17">
        <v>821110.63</v>
      </c>
      <c r="G85" s="17">
        <v>31151.64</v>
      </c>
      <c r="H85" s="17">
        <v>3249.89</v>
      </c>
      <c r="I85" s="17">
        <v>55265.42</v>
      </c>
      <c r="J85" s="17">
        <v>27960.51</v>
      </c>
      <c r="K85" s="17">
        <v>218439.69</v>
      </c>
      <c r="L85" s="17">
        <v>11661.48</v>
      </c>
      <c r="M85" s="17">
        <v>0</v>
      </c>
      <c r="N85" s="17">
        <v>486545.76</v>
      </c>
      <c r="O85" s="17">
        <v>575610.75</v>
      </c>
      <c r="P85" s="22"/>
      <c r="Q85" s="17">
        <f t="shared" si="2"/>
        <v>4522711.83</v>
      </c>
      <c r="R85" s="18"/>
      <c r="S85" s="19">
        <f>+[1]Estimación!K84</f>
        <v>16784439.768371273</v>
      </c>
      <c r="T85" s="20">
        <f t="shared" si="3"/>
        <v>12261727.938371273</v>
      </c>
    </row>
    <row r="86" spans="1:20" s="21" customFormat="1" ht="16.5">
      <c r="A86" s="15" t="s">
        <v>94</v>
      </c>
      <c r="B86" s="16"/>
      <c r="C86" s="17">
        <v>70811.600000000006</v>
      </c>
      <c r="D86" s="17">
        <v>822</v>
      </c>
      <c r="E86" s="17">
        <v>3493524.38</v>
      </c>
      <c r="F86" s="17">
        <v>1210809.6200000001</v>
      </c>
      <c r="G86" s="17">
        <v>49468.01</v>
      </c>
      <c r="H86" s="17">
        <v>5459.22</v>
      </c>
      <c r="I86" s="17">
        <v>87451.39</v>
      </c>
      <c r="J86" s="17">
        <v>41055.839999999997</v>
      </c>
      <c r="K86" s="17">
        <v>329104.65999999997</v>
      </c>
      <c r="L86" s="17">
        <v>19589.099999999999</v>
      </c>
      <c r="M86" s="17">
        <v>0</v>
      </c>
      <c r="N86" s="17">
        <v>440778.75</v>
      </c>
      <c r="O86" s="17">
        <v>470378.34</v>
      </c>
      <c r="P86" s="22"/>
      <c r="Q86" s="17">
        <f t="shared" si="2"/>
        <v>6219252.9099999983</v>
      </c>
      <c r="R86" s="18"/>
      <c r="S86" s="19">
        <f>+[1]Estimación!K85</f>
        <v>26279045.203193303</v>
      </c>
      <c r="T86" s="20">
        <f t="shared" si="3"/>
        <v>20059792.293193303</v>
      </c>
    </row>
    <row r="87" spans="1:20" s="21" customFormat="1" ht="16.5">
      <c r="A87" s="15" t="s">
        <v>95</v>
      </c>
      <c r="B87" s="16"/>
      <c r="C87" s="17">
        <v>46912</v>
      </c>
      <c r="D87" s="17">
        <v>5399</v>
      </c>
      <c r="E87" s="17">
        <v>6848357.1100000003</v>
      </c>
      <c r="F87" s="17">
        <v>1218933.32</v>
      </c>
      <c r="G87" s="17">
        <v>100629.92</v>
      </c>
      <c r="H87" s="17">
        <v>8797.44</v>
      </c>
      <c r="I87" s="17">
        <v>164202.57</v>
      </c>
      <c r="J87" s="17">
        <v>791163.43</v>
      </c>
      <c r="K87" s="17">
        <v>333143.24</v>
      </c>
      <c r="L87" s="17">
        <v>31567.5</v>
      </c>
      <c r="M87" s="17">
        <v>0</v>
      </c>
      <c r="N87" s="17">
        <v>3403442.76</v>
      </c>
      <c r="O87" s="17">
        <v>1781760.09</v>
      </c>
      <c r="P87" s="22"/>
      <c r="Q87" s="17">
        <f t="shared" si="2"/>
        <v>14734308.380000001</v>
      </c>
      <c r="R87" s="18"/>
      <c r="S87" s="19">
        <f>+[1]Estimación!K86</f>
        <v>56770317.29724966</v>
      </c>
      <c r="T87" s="20">
        <f t="shared" si="3"/>
        <v>42036008.917249657</v>
      </c>
    </row>
    <row r="88" spans="1:20" s="21" customFormat="1" ht="16.5">
      <c r="A88" s="15" t="s">
        <v>96</v>
      </c>
      <c r="B88" s="16"/>
      <c r="C88" s="17">
        <v>343702.8</v>
      </c>
      <c r="D88" s="17">
        <v>13226</v>
      </c>
      <c r="E88" s="17">
        <v>8180009.1500000004</v>
      </c>
      <c r="F88" s="17">
        <v>1425723.52</v>
      </c>
      <c r="G88" s="17">
        <v>123306.6</v>
      </c>
      <c r="H88" s="17">
        <v>12117.37</v>
      </c>
      <c r="I88" s="17">
        <v>201851.84</v>
      </c>
      <c r="J88" s="17">
        <v>269335.86</v>
      </c>
      <c r="K88" s="17">
        <v>380110.88</v>
      </c>
      <c r="L88" s="17">
        <v>43480.23</v>
      </c>
      <c r="M88" s="17">
        <v>0</v>
      </c>
      <c r="N88" s="17">
        <v>4032425.58</v>
      </c>
      <c r="O88" s="17">
        <v>2337982.2000000002</v>
      </c>
      <c r="P88" s="22"/>
      <c r="Q88" s="17">
        <f t="shared" si="2"/>
        <v>17363272.030000001</v>
      </c>
      <c r="R88" s="18"/>
      <c r="S88" s="19">
        <f>+[1]Estimación!K87</f>
        <v>69517637.001165211</v>
      </c>
      <c r="T88" s="20">
        <f t="shared" si="3"/>
        <v>52154364.97116521</v>
      </c>
    </row>
    <row r="89" spans="1:20" s="21" customFormat="1" ht="16.5">
      <c r="A89" s="15" t="s">
        <v>97</v>
      </c>
      <c r="B89" s="16"/>
      <c r="C89" s="17">
        <v>16895191.199999999</v>
      </c>
      <c r="D89" s="17">
        <v>942881</v>
      </c>
      <c r="E89" s="17">
        <v>96433281.219999999</v>
      </c>
      <c r="F89" s="17">
        <v>10353076.35</v>
      </c>
      <c r="G89" s="17">
        <v>1279754.58</v>
      </c>
      <c r="H89" s="17">
        <v>159917.85</v>
      </c>
      <c r="I89" s="17">
        <v>2302402.09</v>
      </c>
      <c r="J89" s="17">
        <v>13469433.939999999</v>
      </c>
      <c r="K89" s="17">
        <v>4598481.05</v>
      </c>
      <c r="L89" s="17">
        <v>573825.6</v>
      </c>
      <c r="M89" s="17">
        <v>0</v>
      </c>
      <c r="N89" s="17">
        <v>78683573.609999999</v>
      </c>
      <c r="O89" s="17">
        <v>15936413.550000001</v>
      </c>
      <c r="P89" s="22"/>
      <c r="Q89" s="17">
        <f t="shared" si="2"/>
        <v>241628232.04000002</v>
      </c>
      <c r="R89" s="18"/>
      <c r="S89" s="19">
        <f>+[1]Estimación!K107</f>
        <v>955526215.0142535</v>
      </c>
      <c r="T89" s="20">
        <f t="shared" si="3"/>
        <v>713897982.97425342</v>
      </c>
    </row>
    <row r="90" spans="1:20" s="21" customFormat="1" ht="16.5">
      <c r="A90" s="15" t="s">
        <v>98</v>
      </c>
      <c r="B90" s="16"/>
      <c r="C90" s="17">
        <v>5330.8</v>
      </c>
      <c r="D90" s="17">
        <v>7116</v>
      </c>
      <c r="E90" s="17">
        <v>4315696.41</v>
      </c>
      <c r="F90" s="17">
        <v>1242264.98</v>
      </c>
      <c r="G90" s="17">
        <v>59070.64</v>
      </c>
      <c r="H90" s="17">
        <v>6646.03</v>
      </c>
      <c r="I90" s="17">
        <v>105461.08</v>
      </c>
      <c r="J90" s="17">
        <v>63881.7</v>
      </c>
      <c r="K90" s="17">
        <v>290789.56</v>
      </c>
      <c r="L90" s="17">
        <v>23847.69</v>
      </c>
      <c r="M90" s="17">
        <v>0</v>
      </c>
      <c r="N90" s="17">
        <v>744560.76</v>
      </c>
      <c r="O90" s="17">
        <v>2221896.7200000002</v>
      </c>
      <c r="P90" s="22"/>
      <c r="Q90" s="17">
        <f t="shared" si="2"/>
        <v>9086562.3699999992</v>
      </c>
      <c r="R90" s="18"/>
      <c r="S90" s="19">
        <f>+[1]Estimación!K88</f>
        <v>47054083.663002871</v>
      </c>
      <c r="T90" s="20">
        <f t="shared" si="3"/>
        <v>37967521.293002874</v>
      </c>
    </row>
    <row r="91" spans="1:20" s="21" customFormat="1" ht="16.5">
      <c r="A91" s="15" t="s">
        <v>99</v>
      </c>
      <c r="B91" s="16"/>
      <c r="C91" s="17">
        <v>1312.8</v>
      </c>
      <c r="D91" s="17">
        <v>0</v>
      </c>
      <c r="E91" s="17">
        <v>2557128.89</v>
      </c>
      <c r="F91" s="17">
        <v>1037416.38</v>
      </c>
      <c r="G91" s="17">
        <v>34982.46</v>
      </c>
      <c r="H91" s="17">
        <v>3440.35</v>
      </c>
      <c r="I91" s="17">
        <v>61604.09</v>
      </c>
      <c r="J91" s="17">
        <v>33520.01</v>
      </c>
      <c r="K91" s="17">
        <v>284327.03999999998</v>
      </c>
      <c r="L91" s="17">
        <v>12344.91</v>
      </c>
      <c r="M91" s="17">
        <v>0</v>
      </c>
      <c r="N91" s="17">
        <v>481999.53</v>
      </c>
      <c r="O91" s="17">
        <v>837476.37</v>
      </c>
      <c r="P91" s="22"/>
      <c r="Q91" s="17">
        <f t="shared" si="2"/>
        <v>5345552.83</v>
      </c>
      <c r="R91" s="18"/>
      <c r="S91" s="19">
        <f>+[1]Estimación!K89</f>
        <v>20127069.867755275</v>
      </c>
      <c r="T91" s="20">
        <f t="shared" si="3"/>
        <v>14781517.037755275</v>
      </c>
    </row>
    <row r="92" spans="1:20" s="21" customFormat="1" ht="16.5">
      <c r="A92" s="15" t="s">
        <v>100</v>
      </c>
      <c r="B92" s="16"/>
      <c r="C92" s="17">
        <v>161.19999999999999</v>
      </c>
      <c r="D92" s="17">
        <v>48</v>
      </c>
      <c r="E92" s="17">
        <v>3121186.57</v>
      </c>
      <c r="F92" s="17">
        <v>1618992.26</v>
      </c>
      <c r="G92" s="17">
        <v>42584.27</v>
      </c>
      <c r="H92" s="17">
        <v>5734.23</v>
      </c>
      <c r="I92" s="17">
        <v>76998.7</v>
      </c>
      <c r="J92" s="17">
        <v>17265.95</v>
      </c>
      <c r="K92" s="17">
        <v>505463.87</v>
      </c>
      <c r="L92" s="17">
        <v>20575.86</v>
      </c>
      <c r="M92" s="17">
        <v>0</v>
      </c>
      <c r="N92" s="17">
        <v>326056.83</v>
      </c>
      <c r="O92" s="17">
        <v>1858595.7</v>
      </c>
      <c r="P92" s="22"/>
      <c r="Q92" s="17">
        <f t="shared" si="2"/>
        <v>7593663.4400000013</v>
      </c>
      <c r="R92" s="18"/>
      <c r="S92" s="19">
        <f>+[1]Estimación!K90</f>
        <v>25246822.011829458</v>
      </c>
      <c r="T92" s="20">
        <f t="shared" si="3"/>
        <v>17653158.571829457</v>
      </c>
    </row>
    <row r="93" spans="1:20" s="21" customFormat="1" ht="16.5">
      <c r="A93" s="15" t="s">
        <v>101</v>
      </c>
      <c r="B93" s="16"/>
      <c r="C93" s="17">
        <v>411626.8</v>
      </c>
      <c r="D93" s="17">
        <v>36877</v>
      </c>
      <c r="E93" s="17">
        <v>7142251.8099999996</v>
      </c>
      <c r="F93" s="17">
        <v>1125974.75</v>
      </c>
      <c r="G93" s="17">
        <v>106691.92</v>
      </c>
      <c r="H93" s="17">
        <v>10260.5</v>
      </c>
      <c r="I93" s="17">
        <v>177294.8</v>
      </c>
      <c r="J93" s="17">
        <v>253315.63</v>
      </c>
      <c r="K93" s="17">
        <v>357093.72</v>
      </c>
      <c r="L93" s="17">
        <v>36817.32</v>
      </c>
      <c r="M93" s="17">
        <v>0</v>
      </c>
      <c r="N93" s="17">
        <v>4506683.13</v>
      </c>
      <c r="O93" s="17">
        <v>854697.27</v>
      </c>
      <c r="P93" s="22"/>
      <c r="Q93" s="17">
        <f t="shared" si="2"/>
        <v>15019584.650000002</v>
      </c>
      <c r="R93" s="18"/>
      <c r="S93" s="19">
        <f>+[1]Estimación!K91</f>
        <v>62071304.076889142</v>
      </c>
      <c r="T93" s="20">
        <f t="shared" si="3"/>
        <v>47051719.426889136</v>
      </c>
    </row>
    <row r="94" spans="1:20" s="21" customFormat="1" ht="16.5">
      <c r="A94" s="15" t="s">
        <v>102</v>
      </c>
      <c r="B94" s="16"/>
      <c r="C94" s="17">
        <v>1023066.4</v>
      </c>
      <c r="D94" s="17">
        <v>12264</v>
      </c>
      <c r="E94" s="17">
        <v>12187645.300000001</v>
      </c>
      <c r="F94" s="17">
        <v>1674865.35</v>
      </c>
      <c r="G94" s="17">
        <v>167453.04999999999</v>
      </c>
      <c r="H94" s="17">
        <v>20286.47</v>
      </c>
      <c r="I94" s="17">
        <v>306729.02</v>
      </c>
      <c r="J94" s="17">
        <v>860563.11</v>
      </c>
      <c r="K94" s="17">
        <v>618840.06000000006</v>
      </c>
      <c r="L94" s="17">
        <v>72793.05</v>
      </c>
      <c r="M94" s="17">
        <v>0</v>
      </c>
      <c r="N94" s="17">
        <v>8931990.0299999993</v>
      </c>
      <c r="O94" s="17">
        <v>2076334.41</v>
      </c>
      <c r="P94" s="22"/>
      <c r="Q94" s="17">
        <f t="shared" si="2"/>
        <v>27952830.250000004</v>
      </c>
      <c r="R94" s="18"/>
      <c r="S94" s="19">
        <f>+[1]Estimación!K92</f>
        <v>111962611.62227693</v>
      </c>
      <c r="T94" s="20">
        <f t="shared" si="3"/>
        <v>84009781.372276932</v>
      </c>
    </row>
    <row r="95" spans="1:20" s="21" customFormat="1" ht="16.5">
      <c r="A95" s="15" t="s">
        <v>103</v>
      </c>
      <c r="B95" s="16"/>
      <c r="C95" s="17">
        <v>24569.200000000001</v>
      </c>
      <c r="D95" s="17">
        <v>42564</v>
      </c>
      <c r="E95" s="17">
        <v>7237376.2800000003</v>
      </c>
      <c r="F95" s="17">
        <v>1426033.92</v>
      </c>
      <c r="G95" s="17">
        <v>107649.5</v>
      </c>
      <c r="H95" s="17">
        <v>11381.55</v>
      </c>
      <c r="I95" s="17">
        <v>180756.63</v>
      </c>
      <c r="J95" s="17">
        <v>178242.89</v>
      </c>
      <c r="K95" s="17">
        <v>322909.82</v>
      </c>
      <c r="L95" s="17">
        <v>40839.9</v>
      </c>
      <c r="M95" s="17">
        <v>0</v>
      </c>
      <c r="N95" s="17">
        <v>1864844.88</v>
      </c>
      <c r="O95" s="17">
        <v>5406404.5499999998</v>
      </c>
      <c r="P95" s="22"/>
      <c r="Q95" s="17">
        <f t="shared" si="2"/>
        <v>16843573.120000005</v>
      </c>
      <c r="R95" s="18"/>
      <c r="S95" s="19">
        <f>+[1]Estimación!K93</f>
        <v>55072409.061206006</v>
      </c>
      <c r="T95" s="20">
        <f t="shared" si="3"/>
        <v>38228835.941206001</v>
      </c>
    </row>
    <row r="96" spans="1:20" s="21" customFormat="1" ht="16.5">
      <c r="A96" s="15" t="s">
        <v>104</v>
      </c>
      <c r="B96" s="16"/>
      <c r="C96" s="17">
        <v>486190</v>
      </c>
      <c r="D96" s="17">
        <v>24166</v>
      </c>
      <c r="E96" s="17">
        <v>10868372.91</v>
      </c>
      <c r="F96" s="17">
        <v>1705197.96</v>
      </c>
      <c r="G96" s="17">
        <v>161210.06</v>
      </c>
      <c r="H96" s="17">
        <v>15174.72</v>
      </c>
      <c r="I96" s="17">
        <v>260864.87</v>
      </c>
      <c r="J96" s="17">
        <v>626637.85</v>
      </c>
      <c r="K96" s="17">
        <v>430569.18</v>
      </c>
      <c r="L96" s="17">
        <v>54450.78</v>
      </c>
      <c r="M96" s="17">
        <v>0</v>
      </c>
      <c r="N96" s="17">
        <v>4914686.9400000004</v>
      </c>
      <c r="O96" s="17">
        <v>2142372.69</v>
      </c>
      <c r="P96" s="22"/>
      <c r="Q96" s="17">
        <f t="shared" si="2"/>
        <v>21689893.960000001</v>
      </c>
      <c r="R96" s="18"/>
      <c r="S96" s="19">
        <f>+[1]Estimación!K94</f>
        <v>90909011.871460408</v>
      </c>
      <c r="T96" s="20">
        <f t="shared" si="3"/>
        <v>69219117.9114604</v>
      </c>
    </row>
    <row r="97" spans="1:20" s="21" customFormat="1" ht="16.5">
      <c r="A97" s="15" t="s">
        <v>105</v>
      </c>
      <c r="B97" s="16"/>
      <c r="C97" s="17">
        <v>112833.60000000001</v>
      </c>
      <c r="D97" s="17">
        <v>69581</v>
      </c>
      <c r="E97" s="17">
        <v>5395722.4800000004</v>
      </c>
      <c r="F97" s="17">
        <v>1319143.83</v>
      </c>
      <c r="G97" s="17">
        <v>78928.94</v>
      </c>
      <c r="H97" s="17">
        <v>8485.2000000000007</v>
      </c>
      <c r="I97" s="17">
        <v>132261.79999999999</v>
      </c>
      <c r="J97" s="17">
        <v>404567.38</v>
      </c>
      <c r="K97" s="17">
        <v>353876.97</v>
      </c>
      <c r="L97" s="17">
        <v>30447.09</v>
      </c>
      <c r="M97" s="17">
        <v>0</v>
      </c>
      <c r="N97" s="17">
        <v>2341251.9300000002</v>
      </c>
      <c r="O97" s="17">
        <v>1401207.81</v>
      </c>
      <c r="P97" s="22"/>
      <c r="Q97" s="17">
        <f t="shared" si="2"/>
        <v>11648308.030000001</v>
      </c>
      <c r="R97" s="18"/>
      <c r="S97" s="19">
        <f>+[1]Estimación!K95</f>
        <v>48106243.038798288</v>
      </c>
      <c r="T97" s="20">
        <f t="shared" si="3"/>
        <v>36457935.008798286</v>
      </c>
    </row>
    <row r="98" spans="1:20" s="21" customFormat="1" ht="16.5">
      <c r="A98" s="15" t="s">
        <v>106</v>
      </c>
      <c r="B98" s="16"/>
      <c r="C98" s="17">
        <v>23473.599999999999</v>
      </c>
      <c r="D98" s="17">
        <v>1725</v>
      </c>
      <c r="E98" s="17">
        <v>7060027.5099999998</v>
      </c>
      <c r="F98" s="17">
        <v>1384521.39</v>
      </c>
      <c r="G98" s="17">
        <v>101108.43</v>
      </c>
      <c r="H98" s="17">
        <v>10911.79</v>
      </c>
      <c r="I98" s="17">
        <v>176041.89</v>
      </c>
      <c r="J98" s="17">
        <v>194146.02</v>
      </c>
      <c r="K98" s="17">
        <v>328047.32</v>
      </c>
      <c r="L98" s="17">
        <v>39154.32</v>
      </c>
      <c r="M98" s="17">
        <v>0</v>
      </c>
      <c r="N98" s="17">
        <v>2179716.7799999998</v>
      </c>
      <c r="O98" s="17">
        <v>4462700.0999999996</v>
      </c>
      <c r="P98" s="22"/>
      <c r="Q98" s="17">
        <f t="shared" si="2"/>
        <v>15961574.149999999</v>
      </c>
      <c r="R98" s="18"/>
      <c r="S98" s="19">
        <f>+[1]Estimación!K96</f>
        <v>55093799.870669752</v>
      </c>
      <c r="T98" s="20">
        <f t="shared" si="3"/>
        <v>39132225.720669754</v>
      </c>
    </row>
    <row r="99" spans="1:20" s="21" customFormat="1" ht="16.5">
      <c r="A99" s="15" t="s">
        <v>107</v>
      </c>
      <c r="B99" s="16"/>
      <c r="C99" s="17">
        <v>999.2</v>
      </c>
      <c r="D99" s="17">
        <v>0</v>
      </c>
      <c r="E99" s="17">
        <v>1929662.76</v>
      </c>
      <c r="F99" s="17">
        <v>808121.66</v>
      </c>
      <c r="G99" s="17">
        <v>27212.01</v>
      </c>
      <c r="H99" s="17">
        <v>2620.04</v>
      </c>
      <c r="I99" s="17">
        <v>46353.51</v>
      </c>
      <c r="J99" s="17">
        <v>94305.61</v>
      </c>
      <c r="K99" s="17">
        <v>222041.84</v>
      </c>
      <c r="L99" s="17">
        <v>9401.4</v>
      </c>
      <c r="M99" s="17">
        <v>0</v>
      </c>
      <c r="N99" s="17">
        <v>453942</v>
      </c>
      <c r="O99" s="17">
        <v>388183.65</v>
      </c>
      <c r="P99" s="22"/>
      <c r="Q99" s="17">
        <f t="shared" si="2"/>
        <v>3982843.6799999992</v>
      </c>
      <c r="R99" s="18"/>
      <c r="S99" s="19">
        <f>+[1]Estimación!K97</f>
        <v>15716338.523618313</v>
      </c>
      <c r="T99" s="20">
        <f t="shared" si="3"/>
        <v>11733494.843618313</v>
      </c>
    </row>
    <row r="100" spans="1:20" s="21" customFormat="1" ht="16.5">
      <c r="A100" s="15" t="s">
        <v>108</v>
      </c>
      <c r="B100" s="16"/>
      <c r="C100" s="17">
        <v>91566</v>
      </c>
      <c r="D100" s="17">
        <v>5602</v>
      </c>
      <c r="E100" s="17">
        <v>4994554.37</v>
      </c>
      <c r="F100" s="17">
        <v>1040056.44</v>
      </c>
      <c r="G100" s="17">
        <v>76422.17</v>
      </c>
      <c r="H100" s="17">
        <v>7525.29</v>
      </c>
      <c r="I100" s="17">
        <v>123431.62</v>
      </c>
      <c r="J100" s="17">
        <v>380662.83</v>
      </c>
      <c r="K100" s="17">
        <v>275311.07</v>
      </c>
      <c r="L100" s="17">
        <v>27002.7</v>
      </c>
      <c r="M100" s="17">
        <v>0</v>
      </c>
      <c r="N100" s="17">
        <v>2144012.4</v>
      </c>
      <c r="O100" s="17">
        <v>2945874.66</v>
      </c>
      <c r="P100" s="22"/>
      <c r="Q100" s="17">
        <f t="shared" si="2"/>
        <v>12112021.550000001</v>
      </c>
      <c r="R100" s="18"/>
      <c r="S100" s="19">
        <f>+[1]Estimación!K98</f>
        <v>40637405.816705443</v>
      </c>
      <c r="T100" s="20">
        <f t="shared" si="3"/>
        <v>28525384.266705442</v>
      </c>
    </row>
    <row r="101" spans="1:20" s="21" customFormat="1" ht="16.5">
      <c r="A101" s="15" t="s">
        <v>109</v>
      </c>
      <c r="B101" s="16"/>
      <c r="C101" s="17">
        <v>12423.6</v>
      </c>
      <c r="D101" s="17">
        <v>436</v>
      </c>
      <c r="E101" s="17">
        <v>2956495.9</v>
      </c>
      <c r="F101" s="17">
        <v>889389.85</v>
      </c>
      <c r="G101" s="17">
        <v>42032.86</v>
      </c>
      <c r="H101" s="17">
        <v>4107.3</v>
      </c>
      <c r="I101" s="17">
        <v>70928.95</v>
      </c>
      <c r="J101" s="17">
        <v>112925.04</v>
      </c>
      <c r="K101" s="17">
        <v>227836.37</v>
      </c>
      <c r="L101" s="17">
        <v>14738.07</v>
      </c>
      <c r="M101" s="17">
        <v>0</v>
      </c>
      <c r="N101" s="17">
        <v>912544.41</v>
      </c>
      <c r="O101" s="17">
        <v>735900.06</v>
      </c>
      <c r="P101" s="22"/>
      <c r="Q101" s="17">
        <f t="shared" si="2"/>
        <v>5979758.4100000001</v>
      </c>
      <c r="R101" s="18"/>
      <c r="S101" s="19">
        <f>+[1]Estimación!K99</f>
        <v>23682936.427611589</v>
      </c>
      <c r="T101" s="20">
        <f t="shared" si="3"/>
        <v>17703178.017611589</v>
      </c>
    </row>
    <row r="102" spans="1:20" s="21" customFormat="1" ht="16.5">
      <c r="A102" s="15" t="s">
        <v>110</v>
      </c>
      <c r="B102" s="16"/>
      <c r="C102" s="17">
        <v>98820</v>
      </c>
      <c r="D102" s="17">
        <v>6766</v>
      </c>
      <c r="E102" s="17">
        <v>10136989.050000001</v>
      </c>
      <c r="F102" s="17">
        <v>1727209.83</v>
      </c>
      <c r="G102" s="17">
        <v>147874.51</v>
      </c>
      <c r="H102" s="17">
        <v>15614.72</v>
      </c>
      <c r="I102" s="17">
        <v>249307.05</v>
      </c>
      <c r="J102" s="17">
        <v>460980.94</v>
      </c>
      <c r="K102" s="17">
        <v>490311.93</v>
      </c>
      <c r="L102" s="17">
        <v>56029.62</v>
      </c>
      <c r="M102" s="17">
        <v>0</v>
      </c>
      <c r="N102" s="17">
        <v>5189117.9400000004</v>
      </c>
      <c r="O102" s="17">
        <v>7005977.3700000001</v>
      </c>
      <c r="P102" s="22"/>
      <c r="Q102" s="17">
        <f t="shared" si="2"/>
        <v>25584998.960000001</v>
      </c>
      <c r="R102" s="18"/>
      <c r="S102" s="19">
        <f>+[1]Estimación!K100</f>
        <v>88645277.129036337</v>
      </c>
      <c r="T102" s="20">
        <f t="shared" si="3"/>
        <v>63060278.169036336</v>
      </c>
    </row>
    <row r="103" spans="1:20" s="21" customFormat="1" ht="16.5">
      <c r="A103" s="15" t="s">
        <v>111</v>
      </c>
      <c r="B103" s="16"/>
      <c r="C103" s="17">
        <v>29000.400000000001</v>
      </c>
      <c r="D103" s="17">
        <v>0</v>
      </c>
      <c r="E103" s="17">
        <v>3742384.97</v>
      </c>
      <c r="F103" s="17">
        <v>1099055.82</v>
      </c>
      <c r="G103" s="17">
        <v>55001.83</v>
      </c>
      <c r="H103" s="17">
        <v>5340.17</v>
      </c>
      <c r="I103" s="17">
        <v>92213.74</v>
      </c>
      <c r="J103" s="17">
        <v>24680.34</v>
      </c>
      <c r="K103" s="17">
        <v>308841.12</v>
      </c>
      <c r="L103" s="17">
        <v>19161.93</v>
      </c>
      <c r="M103" s="17">
        <v>0</v>
      </c>
      <c r="N103" s="17">
        <v>1402457.1</v>
      </c>
      <c r="O103" s="17">
        <v>3367572.21</v>
      </c>
      <c r="P103" s="22"/>
      <c r="Q103" s="17">
        <f t="shared" si="2"/>
        <v>10145709.629999999</v>
      </c>
      <c r="R103" s="18"/>
      <c r="S103" s="19">
        <f>+[1]Estimación!K101</f>
        <v>31054374.742485784</v>
      </c>
      <c r="T103" s="20">
        <f t="shared" si="3"/>
        <v>20908665.112485785</v>
      </c>
    </row>
    <row r="104" spans="1:20" s="21" customFormat="1" ht="16.5">
      <c r="A104" s="15" t="s">
        <v>112</v>
      </c>
      <c r="B104" s="16"/>
      <c r="C104" s="17">
        <v>2658459.2000000002</v>
      </c>
      <c r="D104" s="17">
        <v>138606</v>
      </c>
      <c r="E104" s="17">
        <v>28580198.91</v>
      </c>
      <c r="F104" s="17">
        <v>3387892.79</v>
      </c>
      <c r="G104" s="17">
        <v>379975.82</v>
      </c>
      <c r="H104" s="17">
        <v>43390.96</v>
      </c>
      <c r="I104" s="17">
        <v>680257.03</v>
      </c>
      <c r="J104" s="17">
        <v>2573684.29</v>
      </c>
      <c r="K104" s="17">
        <v>1109785.46</v>
      </c>
      <c r="L104" s="17">
        <v>155697.72</v>
      </c>
      <c r="M104" s="17">
        <v>0</v>
      </c>
      <c r="N104" s="17">
        <v>17613288.600000001</v>
      </c>
      <c r="O104" s="17">
        <v>4408330.9800000004</v>
      </c>
      <c r="P104" s="22"/>
      <c r="Q104" s="17">
        <f t="shared" si="2"/>
        <v>61729567.760000005</v>
      </c>
      <c r="R104" s="18"/>
      <c r="S104" s="19">
        <f>+[1]Estimación!K102</f>
        <v>248385709.23739377</v>
      </c>
      <c r="T104" s="20">
        <f t="shared" si="3"/>
        <v>186656141.47739375</v>
      </c>
    </row>
    <row r="105" spans="1:20" s="21" customFormat="1" ht="16.5">
      <c r="A105" s="15" t="s">
        <v>113</v>
      </c>
      <c r="B105" s="16"/>
      <c r="C105" s="17">
        <v>493013.2</v>
      </c>
      <c r="D105" s="17">
        <v>56174</v>
      </c>
      <c r="E105" s="17">
        <v>10262734.460000001</v>
      </c>
      <c r="F105" s="17">
        <v>1589681.93</v>
      </c>
      <c r="G105" s="17">
        <v>144223.01</v>
      </c>
      <c r="H105" s="17">
        <v>17069.990000000002</v>
      </c>
      <c r="I105" s="17">
        <v>259750.62</v>
      </c>
      <c r="J105" s="17">
        <v>911431.22</v>
      </c>
      <c r="K105" s="17">
        <v>446487.25</v>
      </c>
      <c r="L105" s="17">
        <v>61251.51</v>
      </c>
      <c r="M105" s="17">
        <v>0</v>
      </c>
      <c r="N105" s="17">
        <v>5266233.2699999996</v>
      </c>
      <c r="O105" s="17">
        <v>5305112.88</v>
      </c>
      <c r="P105" s="22"/>
      <c r="Q105" s="17">
        <f t="shared" si="2"/>
        <v>24813163.34</v>
      </c>
      <c r="R105" s="18"/>
      <c r="S105" s="19">
        <f>+[1]Estimación!K103</f>
        <v>90926231.227017894</v>
      </c>
      <c r="T105" s="20">
        <f t="shared" si="3"/>
        <v>66113067.887017891</v>
      </c>
    </row>
    <row r="106" spans="1:20" s="21" customFormat="1" ht="16.5">
      <c r="A106" s="15" t="s">
        <v>114</v>
      </c>
      <c r="B106" s="16"/>
      <c r="C106" s="17">
        <v>12161.2</v>
      </c>
      <c r="D106" s="17">
        <v>4648</v>
      </c>
      <c r="E106" s="17">
        <v>2991062.02</v>
      </c>
      <c r="F106" s="17">
        <v>817495.81</v>
      </c>
      <c r="G106" s="17">
        <v>39330.15</v>
      </c>
      <c r="H106" s="17">
        <v>4178.41</v>
      </c>
      <c r="I106" s="17">
        <v>69980</v>
      </c>
      <c r="J106" s="17">
        <v>112310.74</v>
      </c>
      <c r="K106" s="17">
        <v>231276.03</v>
      </c>
      <c r="L106" s="17">
        <v>14993.22</v>
      </c>
      <c r="M106" s="17">
        <v>0</v>
      </c>
      <c r="N106" s="17">
        <v>1176208.92</v>
      </c>
      <c r="O106" s="17">
        <v>522869.01</v>
      </c>
      <c r="P106" s="22"/>
      <c r="Q106" s="17">
        <f t="shared" si="2"/>
        <v>5996513.5099999998</v>
      </c>
      <c r="R106" s="18"/>
      <c r="S106" s="19">
        <f>+[1]Estimación!K104</f>
        <v>24367155.169588715</v>
      </c>
      <c r="T106" s="20">
        <f t="shared" si="3"/>
        <v>18370641.659588717</v>
      </c>
    </row>
    <row r="107" spans="1:20" s="21" customFormat="1" ht="16.5">
      <c r="A107" s="15" t="s">
        <v>115</v>
      </c>
      <c r="B107" s="16"/>
      <c r="C107" s="17">
        <v>23889.599999999999</v>
      </c>
      <c r="D107" s="17">
        <v>531</v>
      </c>
      <c r="E107" s="17">
        <v>5215546.22</v>
      </c>
      <c r="F107" s="17">
        <v>1111555.26</v>
      </c>
      <c r="G107" s="17">
        <v>73562.350000000006</v>
      </c>
      <c r="H107" s="17">
        <v>7331.4</v>
      </c>
      <c r="I107" s="17">
        <v>125670.14</v>
      </c>
      <c r="J107" s="17">
        <v>214774.52</v>
      </c>
      <c r="K107" s="17">
        <v>325003.28000000003</v>
      </c>
      <c r="L107" s="17">
        <v>26306.97</v>
      </c>
      <c r="M107" s="17">
        <v>0</v>
      </c>
      <c r="N107" s="17">
        <v>2699075.55</v>
      </c>
      <c r="O107" s="17">
        <v>2847314.64</v>
      </c>
      <c r="P107" s="22"/>
      <c r="Q107" s="17">
        <f t="shared" si="2"/>
        <v>12670560.93</v>
      </c>
      <c r="R107" s="18"/>
      <c r="S107" s="19">
        <f>+[1]Estimación!K105</f>
        <v>44887677.526373327</v>
      </c>
      <c r="T107" s="20">
        <f t="shared" si="3"/>
        <v>32217116.596373327</v>
      </c>
    </row>
    <row r="108" spans="1:20" s="21" customFormat="1" ht="16.5">
      <c r="A108" s="15" t="s">
        <v>116</v>
      </c>
      <c r="B108" s="16"/>
      <c r="C108" s="17">
        <v>16093082.4</v>
      </c>
      <c r="D108" s="17">
        <v>178659</v>
      </c>
      <c r="E108" s="17">
        <v>54496629.270000003</v>
      </c>
      <c r="F108" s="17">
        <v>4094804.87</v>
      </c>
      <c r="G108" s="17">
        <v>282351.18</v>
      </c>
      <c r="H108" s="17">
        <v>213654.01</v>
      </c>
      <c r="I108" s="17">
        <v>1228321.27</v>
      </c>
      <c r="J108" s="17">
        <v>5838755.9900000002</v>
      </c>
      <c r="K108" s="17">
        <v>3165060.42</v>
      </c>
      <c r="L108" s="17">
        <v>766644.45</v>
      </c>
      <c r="M108" s="17">
        <v>0</v>
      </c>
      <c r="N108" s="17">
        <v>53906660.009999998</v>
      </c>
      <c r="O108" s="17">
        <v>11363996.25</v>
      </c>
      <c r="P108" s="22"/>
      <c r="Q108" s="17">
        <f t="shared" si="2"/>
        <v>151628619.12</v>
      </c>
      <c r="R108" s="18"/>
      <c r="S108" s="19">
        <f>+[1]Estimación!K106</f>
        <v>559649590.34428692</v>
      </c>
      <c r="T108" s="20">
        <f t="shared" si="3"/>
        <v>408020971.22428691</v>
      </c>
    </row>
    <row r="109" spans="1:20" s="21" customFormat="1" ht="16.5">
      <c r="A109" s="15" t="s">
        <v>117</v>
      </c>
      <c r="B109" s="16"/>
      <c r="C109" s="17">
        <v>85270.8</v>
      </c>
      <c r="D109" s="17">
        <v>237</v>
      </c>
      <c r="E109" s="17">
        <v>3778131.77</v>
      </c>
      <c r="F109" s="17">
        <v>1297990.96</v>
      </c>
      <c r="G109" s="17">
        <v>51530.44</v>
      </c>
      <c r="H109" s="17">
        <v>5782.13</v>
      </c>
      <c r="I109" s="17">
        <v>93048.78</v>
      </c>
      <c r="J109" s="17">
        <v>54534.73</v>
      </c>
      <c r="K109" s="17">
        <v>375616.24</v>
      </c>
      <c r="L109" s="17">
        <v>20747.79</v>
      </c>
      <c r="M109" s="17">
        <v>0</v>
      </c>
      <c r="N109" s="17">
        <v>1240750.71</v>
      </c>
      <c r="O109" s="17">
        <v>2417781.81</v>
      </c>
      <c r="P109" s="22"/>
      <c r="Q109" s="17">
        <f t="shared" si="2"/>
        <v>9421423.1600000001</v>
      </c>
      <c r="R109" s="18"/>
      <c r="S109" s="19">
        <f>+[1]Estimación!K108</f>
        <v>33070588.178271141</v>
      </c>
      <c r="T109" s="20">
        <f t="shared" si="3"/>
        <v>23649165.018271141</v>
      </c>
    </row>
    <row r="110" spans="1:20" s="21" customFormat="1" ht="16.5">
      <c r="A110" s="15" t="s">
        <v>118</v>
      </c>
      <c r="B110" s="16"/>
      <c r="C110" s="17">
        <v>84460.800000000003</v>
      </c>
      <c r="D110" s="17">
        <v>120370</v>
      </c>
      <c r="E110" s="17">
        <v>10859852.6</v>
      </c>
      <c r="F110" s="17">
        <v>1982719.11</v>
      </c>
      <c r="G110" s="17">
        <v>149673.76</v>
      </c>
      <c r="H110" s="17">
        <v>17461.91</v>
      </c>
      <c r="I110" s="17">
        <v>268822.69</v>
      </c>
      <c r="J110" s="17">
        <v>620822.06000000006</v>
      </c>
      <c r="K110" s="17">
        <v>507496.11</v>
      </c>
      <c r="L110" s="17">
        <v>62657.79</v>
      </c>
      <c r="M110" s="17">
        <v>0</v>
      </c>
      <c r="N110" s="17">
        <v>4535349.3899999997</v>
      </c>
      <c r="O110" s="17">
        <v>9844820.6099999994</v>
      </c>
      <c r="P110" s="22"/>
      <c r="Q110" s="17">
        <f t="shared" si="2"/>
        <v>29054506.829999998</v>
      </c>
      <c r="R110" s="18"/>
      <c r="S110" s="19">
        <f>+[1]Estimación!K109</f>
        <v>98680912.705691785</v>
      </c>
      <c r="T110" s="20">
        <f t="shared" si="3"/>
        <v>69626405.875691786</v>
      </c>
    </row>
    <row r="111" spans="1:20" s="21" customFormat="1" ht="16.5">
      <c r="A111" s="15" t="s">
        <v>119</v>
      </c>
      <c r="B111" s="16"/>
      <c r="C111" s="17">
        <v>2451787.2000000002</v>
      </c>
      <c r="D111" s="17">
        <v>179783</v>
      </c>
      <c r="E111" s="17">
        <v>61902548.710000001</v>
      </c>
      <c r="F111" s="17">
        <v>6678354.8700000001</v>
      </c>
      <c r="G111" s="17">
        <v>742363.65</v>
      </c>
      <c r="H111" s="17">
        <v>115561.39</v>
      </c>
      <c r="I111" s="17">
        <v>1498638.47</v>
      </c>
      <c r="J111" s="17">
        <v>9779365.5099999998</v>
      </c>
      <c r="K111" s="17">
        <v>3652114.03</v>
      </c>
      <c r="L111" s="17">
        <v>414663.42</v>
      </c>
      <c r="M111" s="17">
        <v>0</v>
      </c>
      <c r="N111" s="17">
        <v>61937119.439999998</v>
      </c>
      <c r="O111" s="17">
        <v>13217808.390000001</v>
      </c>
      <c r="P111" s="22"/>
      <c r="Q111" s="17">
        <f t="shared" si="2"/>
        <v>162570108.07999998</v>
      </c>
      <c r="R111" s="18"/>
      <c r="S111" s="19">
        <f>+[1]Estimación!K110</f>
        <v>645701340.16471446</v>
      </c>
      <c r="T111" s="20">
        <f t="shared" si="3"/>
        <v>483131232.08471447</v>
      </c>
    </row>
    <row r="112" spans="1:20" s="21" customFormat="1" ht="16.5">
      <c r="A112" s="15" t="s">
        <v>120</v>
      </c>
      <c r="B112" s="16"/>
      <c r="C112" s="17">
        <v>58690.400000000001</v>
      </c>
      <c r="D112" s="17">
        <v>3812</v>
      </c>
      <c r="E112" s="17">
        <v>2931083.41</v>
      </c>
      <c r="F112" s="17">
        <v>903547.77</v>
      </c>
      <c r="G112" s="17">
        <v>41107.660000000003</v>
      </c>
      <c r="H112" s="17">
        <v>4028.5</v>
      </c>
      <c r="I112" s="17">
        <v>71441.91</v>
      </c>
      <c r="J112" s="17">
        <v>114527.22</v>
      </c>
      <c r="K112" s="17">
        <v>226794.73</v>
      </c>
      <c r="L112" s="17">
        <v>14455.35</v>
      </c>
      <c r="M112" s="17">
        <v>0</v>
      </c>
      <c r="N112" s="17">
        <v>767006.76</v>
      </c>
      <c r="O112" s="17">
        <v>504755.04</v>
      </c>
      <c r="P112" s="22"/>
      <c r="Q112" s="17">
        <f t="shared" si="2"/>
        <v>5641250.75</v>
      </c>
      <c r="R112" s="18"/>
      <c r="S112" s="19">
        <f>+[1]Estimación!K111</f>
        <v>22326030.101498239</v>
      </c>
      <c r="T112" s="20">
        <f t="shared" si="3"/>
        <v>16684779.351498239</v>
      </c>
    </row>
    <row r="113" spans="1:20" s="21" customFormat="1" ht="16.5">
      <c r="A113" s="15" t="s">
        <v>121</v>
      </c>
      <c r="B113" s="16"/>
      <c r="C113" s="17">
        <v>21965.200000000001</v>
      </c>
      <c r="D113" s="17">
        <v>0</v>
      </c>
      <c r="E113" s="17">
        <v>3525777.04</v>
      </c>
      <c r="F113" s="17">
        <v>968589.54</v>
      </c>
      <c r="G113" s="17">
        <v>66054.37</v>
      </c>
      <c r="H113" s="17">
        <v>3737.83</v>
      </c>
      <c r="I113" s="17">
        <v>95948.45</v>
      </c>
      <c r="J113" s="17">
        <v>73104.09</v>
      </c>
      <c r="K113" s="17">
        <v>225722.48</v>
      </c>
      <c r="L113" s="17">
        <v>13412.34</v>
      </c>
      <c r="M113" s="17">
        <v>0</v>
      </c>
      <c r="N113" s="17">
        <v>938946.99</v>
      </c>
      <c r="O113" s="17">
        <v>616716.84</v>
      </c>
      <c r="P113" s="22"/>
      <c r="Q113" s="17">
        <f t="shared" si="2"/>
        <v>6549975.1700000009</v>
      </c>
      <c r="R113" s="18"/>
      <c r="S113" s="19">
        <f>+[1]Estimación!K112</f>
        <v>25355738.121737596</v>
      </c>
      <c r="T113" s="20">
        <f t="shared" si="3"/>
        <v>18805762.951737594</v>
      </c>
    </row>
    <row r="114" spans="1:20" s="21" customFormat="1" ht="16.5">
      <c r="A114" s="15" t="s">
        <v>122</v>
      </c>
      <c r="B114" s="16"/>
      <c r="C114" s="17">
        <v>2576.4</v>
      </c>
      <c r="D114" s="17">
        <v>1126</v>
      </c>
      <c r="E114" s="17">
        <v>3496250.24</v>
      </c>
      <c r="F114" s="17">
        <v>1075604.49</v>
      </c>
      <c r="G114" s="17">
        <v>51669.31</v>
      </c>
      <c r="H114" s="17">
        <v>4575.8900000000003</v>
      </c>
      <c r="I114" s="17">
        <v>79854.52</v>
      </c>
      <c r="J114" s="17">
        <v>24212.44</v>
      </c>
      <c r="K114" s="17">
        <v>262255.75</v>
      </c>
      <c r="L114" s="17">
        <v>16419.48</v>
      </c>
      <c r="M114" s="17">
        <v>0</v>
      </c>
      <c r="N114" s="17">
        <v>574161.30000000005</v>
      </c>
      <c r="O114" s="17">
        <v>785624.07</v>
      </c>
      <c r="P114" s="22"/>
      <c r="Q114" s="17">
        <f t="shared" si="2"/>
        <v>6374329.8899999997</v>
      </c>
      <c r="R114" s="18"/>
      <c r="S114" s="19">
        <f>+[1]Estimación!K113</f>
        <v>24759704.104048923</v>
      </c>
      <c r="T114" s="20">
        <f t="shared" si="3"/>
        <v>18385374.214048922</v>
      </c>
    </row>
    <row r="115" spans="1:20" s="21" customFormat="1" ht="16.5">
      <c r="A115" s="15" t="s">
        <v>123</v>
      </c>
      <c r="B115" s="16"/>
      <c r="C115" s="17">
        <v>134341.6</v>
      </c>
      <c r="D115" s="17">
        <v>1287</v>
      </c>
      <c r="E115" s="17">
        <v>5556114.6900000004</v>
      </c>
      <c r="F115" s="17">
        <v>1158749.92</v>
      </c>
      <c r="G115" s="17">
        <v>77988.14</v>
      </c>
      <c r="H115" s="17">
        <v>8401.74</v>
      </c>
      <c r="I115" s="17">
        <v>133388.79</v>
      </c>
      <c r="J115" s="17">
        <v>245391.92</v>
      </c>
      <c r="K115" s="17">
        <v>327446.83</v>
      </c>
      <c r="L115" s="17">
        <v>30147.63</v>
      </c>
      <c r="M115" s="17">
        <v>0</v>
      </c>
      <c r="N115" s="17">
        <v>2830232.55</v>
      </c>
      <c r="O115" s="17">
        <v>1338035.76</v>
      </c>
      <c r="P115" s="22"/>
      <c r="Q115" s="17">
        <f t="shared" si="2"/>
        <v>11841526.569999998</v>
      </c>
      <c r="R115" s="18"/>
      <c r="S115" s="19">
        <f>+[1]Estimación!K114</f>
        <v>47070864.021380439</v>
      </c>
      <c r="T115" s="20">
        <f t="shared" si="3"/>
        <v>35229337.451380439</v>
      </c>
    </row>
    <row r="116" spans="1:20" s="21" customFormat="1" ht="16.5">
      <c r="A116" s="15" t="s">
        <v>124</v>
      </c>
      <c r="B116" s="16"/>
      <c r="C116" s="17">
        <v>270136.40000000002</v>
      </c>
      <c r="D116" s="17">
        <v>0</v>
      </c>
      <c r="E116" s="17">
        <v>2381066.86</v>
      </c>
      <c r="F116" s="17">
        <v>1062658.1499999999</v>
      </c>
      <c r="G116" s="17">
        <v>33903.15</v>
      </c>
      <c r="H116" s="17">
        <v>3596.78</v>
      </c>
      <c r="I116" s="17">
        <v>58471.81</v>
      </c>
      <c r="J116" s="17">
        <v>25839.52</v>
      </c>
      <c r="K116" s="17">
        <v>298060.57</v>
      </c>
      <c r="L116" s="17">
        <v>12906.18</v>
      </c>
      <c r="M116" s="17">
        <v>0</v>
      </c>
      <c r="N116" s="17">
        <v>547834.80000000005</v>
      </c>
      <c r="O116" s="17">
        <v>877535.28</v>
      </c>
      <c r="P116" s="22"/>
      <c r="Q116" s="17">
        <f t="shared" si="2"/>
        <v>5572009.5</v>
      </c>
      <c r="R116" s="18"/>
      <c r="S116" s="19">
        <f>+[1]Estimación!K115</f>
        <v>21165417.973533981</v>
      </c>
      <c r="T116" s="20">
        <f t="shared" si="3"/>
        <v>15593408.473533981</v>
      </c>
    </row>
    <row r="117" spans="1:20" s="21" customFormat="1" ht="16.5">
      <c r="A117" s="15" t="s">
        <v>125</v>
      </c>
      <c r="B117" s="16"/>
      <c r="C117" s="17">
        <v>16010.4</v>
      </c>
      <c r="D117" s="17">
        <v>488</v>
      </c>
      <c r="E117" s="17">
        <v>2635006.38</v>
      </c>
      <c r="F117" s="17">
        <v>843302.17</v>
      </c>
      <c r="G117" s="17">
        <v>36070.800000000003</v>
      </c>
      <c r="H117" s="17">
        <v>3425.51</v>
      </c>
      <c r="I117" s="17">
        <v>64341.82</v>
      </c>
      <c r="J117" s="17">
        <v>70964.73</v>
      </c>
      <c r="K117" s="17">
        <v>219545.69</v>
      </c>
      <c r="L117" s="17">
        <v>12291.63</v>
      </c>
      <c r="M117" s="17">
        <v>0</v>
      </c>
      <c r="N117" s="17">
        <v>817434.21</v>
      </c>
      <c r="O117" s="17">
        <v>478312.65</v>
      </c>
      <c r="P117" s="22"/>
      <c r="Q117" s="17">
        <f t="shared" si="2"/>
        <v>5197193.9899999993</v>
      </c>
      <c r="R117" s="18"/>
      <c r="S117" s="19">
        <f>+[1]Estimación!K116</f>
        <v>20120905.373915736</v>
      </c>
      <c r="T117" s="20">
        <f t="shared" si="3"/>
        <v>14923711.383915737</v>
      </c>
    </row>
    <row r="118" spans="1:20" s="21" customFormat="1" ht="16.5">
      <c r="A118" s="15" t="s">
        <v>126</v>
      </c>
      <c r="B118" s="16"/>
      <c r="C118" s="17">
        <v>254219.2</v>
      </c>
      <c r="D118" s="17">
        <v>26827</v>
      </c>
      <c r="E118" s="17">
        <v>8322071.6799999997</v>
      </c>
      <c r="F118" s="17">
        <v>1336240.54</v>
      </c>
      <c r="G118" s="17">
        <v>122025.91</v>
      </c>
      <c r="H118" s="17">
        <v>11401.16</v>
      </c>
      <c r="I118" s="17">
        <v>199267.91</v>
      </c>
      <c r="J118" s="17">
        <v>401454.75</v>
      </c>
      <c r="K118" s="17">
        <v>395019.48</v>
      </c>
      <c r="L118" s="17">
        <v>40910.28</v>
      </c>
      <c r="M118" s="17">
        <v>0</v>
      </c>
      <c r="N118" s="17">
        <v>4422967.17</v>
      </c>
      <c r="O118" s="17">
        <v>2566354.65</v>
      </c>
      <c r="P118" s="22"/>
      <c r="Q118" s="17">
        <f t="shared" si="2"/>
        <v>18098759.729999997</v>
      </c>
      <c r="R118" s="18"/>
      <c r="S118" s="19">
        <f>+[1]Estimación!K117</f>
        <v>69613918.989008456</v>
      </c>
      <c r="T118" s="20">
        <f t="shared" si="3"/>
        <v>51515159.25900846</v>
      </c>
    </row>
    <row r="119" spans="1:20" s="21" customFormat="1" ht="16.5">
      <c r="A119" s="15" t="s">
        <v>127</v>
      </c>
      <c r="B119" s="16"/>
      <c r="C119" s="17">
        <v>114492.4</v>
      </c>
      <c r="D119" s="17">
        <v>240</v>
      </c>
      <c r="E119" s="17">
        <v>6014027</v>
      </c>
      <c r="F119" s="17">
        <v>1317832.6299999999</v>
      </c>
      <c r="G119" s="17">
        <v>83619.89</v>
      </c>
      <c r="H119" s="17">
        <v>9419.2000000000007</v>
      </c>
      <c r="I119" s="17">
        <v>148757.19</v>
      </c>
      <c r="J119" s="17">
        <v>310322</v>
      </c>
      <c r="K119" s="17">
        <v>342483.38</v>
      </c>
      <c r="L119" s="17">
        <v>33798.51</v>
      </c>
      <c r="M119" s="17">
        <v>0</v>
      </c>
      <c r="N119" s="17">
        <v>2241595.4700000002</v>
      </c>
      <c r="O119" s="17">
        <v>1164269.19</v>
      </c>
      <c r="P119" s="22"/>
      <c r="Q119" s="17">
        <f t="shared" si="2"/>
        <v>11780856.859999999</v>
      </c>
      <c r="R119" s="18"/>
      <c r="S119" s="19">
        <f>+[1]Estimación!K118</f>
        <v>50702925.682172842</v>
      </c>
      <c r="T119" s="20">
        <f t="shared" si="3"/>
        <v>38922068.822172843</v>
      </c>
    </row>
    <row r="120" spans="1:20" s="21" customFormat="1" ht="16.5">
      <c r="A120" s="15" t="s">
        <v>128</v>
      </c>
      <c r="B120" s="16"/>
      <c r="C120" s="17">
        <v>28420</v>
      </c>
      <c r="D120" s="17">
        <v>7053</v>
      </c>
      <c r="E120" s="17">
        <v>3995020.22</v>
      </c>
      <c r="F120" s="17">
        <v>828711.51</v>
      </c>
      <c r="G120" s="17">
        <v>58632.77</v>
      </c>
      <c r="H120" s="17">
        <v>5077.28</v>
      </c>
      <c r="I120" s="17">
        <v>94270.01</v>
      </c>
      <c r="J120" s="17">
        <v>155717.76999999999</v>
      </c>
      <c r="K120" s="17">
        <v>220717.63</v>
      </c>
      <c r="L120" s="17">
        <v>18218.61</v>
      </c>
      <c r="M120" s="17">
        <v>0</v>
      </c>
      <c r="N120" s="17">
        <v>1777229.4</v>
      </c>
      <c r="O120" s="17">
        <v>1069081.23</v>
      </c>
      <c r="P120" s="22"/>
      <c r="Q120" s="17">
        <f t="shared" si="2"/>
        <v>8258149.4299999997</v>
      </c>
      <c r="R120" s="18"/>
      <c r="S120" s="19">
        <f>+[1]Estimación!K119</f>
        <v>31138281.531310417</v>
      </c>
      <c r="T120" s="20">
        <f t="shared" si="3"/>
        <v>22880132.101310417</v>
      </c>
    </row>
    <row r="121" spans="1:20" s="21" customFormat="1" ht="16.5">
      <c r="A121" s="15" t="s">
        <v>129</v>
      </c>
      <c r="B121" s="16"/>
      <c r="C121" s="17">
        <v>115911.6</v>
      </c>
      <c r="D121" s="17">
        <v>505</v>
      </c>
      <c r="E121" s="17">
        <v>3534796.22</v>
      </c>
      <c r="F121" s="17">
        <v>901135.59</v>
      </c>
      <c r="G121" s="17">
        <v>51720.5</v>
      </c>
      <c r="H121" s="17">
        <v>5161.2700000000004</v>
      </c>
      <c r="I121" s="17">
        <v>86153.64</v>
      </c>
      <c r="J121" s="17">
        <v>261752.97</v>
      </c>
      <c r="K121" s="17">
        <v>212620.84</v>
      </c>
      <c r="L121" s="17">
        <v>18519.990000000002</v>
      </c>
      <c r="M121" s="17">
        <v>0</v>
      </c>
      <c r="N121" s="17">
        <v>867709.47</v>
      </c>
      <c r="O121" s="17">
        <v>246355.20000000001</v>
      </c>
      <c r="P121" s="22"/>
      <c r="Q121" s="17">
        <f t="shared" si="2"/>
        <v>6302342.2899999991</v>
      </c>
      <c r="R121" s="18"/>
      <c r="S121" s="19">
        <f>+[1]Estimación!K120</f>
        <v>26129702.319713</v>
      </c>
      <c r="T121" s="20">
        <f t="shared" si="3"/>
        <v>19827360.029713001</v>
      </c>
    </row>
    <row r="122" spans="1:20" s="21" customFormat="1" ht="16.5">
      <c r="A122" s="15" t="s">
        <v>130</v>
      </c>
      <c r="B122" s="16"/>
      <c r="C122" s="17">
        <v>10583.6</v>
      </c>
      <c r="D122" s="17">
        <v>869</v>
      </c>
      <c r="E122" s="17">
        <v>2615178.4</v>
      </c>
      <c r="F122" s="17">
        <v>873890.08</v>
      </c>
      <c r="G122" s="17">
        <v>39991.019999999997</v>
      </c>
      <c r="H122" s="17">
        <v>3545.54</v>
      </c>
      <c r="I122" s="17">
        <v>61730.97</v>
      </c>
      <c r="J122" s="17">
        <v>29914.22</v>
      </c>
      <c r="K122" s="17">
        <v>242362.69</v>
      </c>
      <c r="L122" s="17">
        <v>12722.34</v>
      </c>
      <c r="M122" s="17">
        <v>0</v>
      </c>
      <c r="N122" s="17">
        <v>749982.03</v>
      </c>
      <c r="O122" s="17">
        <v>864672.33</v>
      </c>
      <c r="P122" s="22"/>
      <c r="Q122" s="17">
        <f t="shared" si="2"/>
        <v>5505442.2200000007</v>
      </c>
      <c r="R122" s="18"/>
      <c r="S122" s="19">
        <f>+[1]Estimación!K121</f>
        <v>20416610.357463364</v>
      </c>
      <c r="T122" s="20">
        <f t="shared" si="3"/>
        <v>14911168.137463363</v>
      </c>
    </row>
    <row r="123" spans="1:20" s="21" customFormat="1" ht="16.5">
      <c r="A123" s="15" t="s">
        <v>131</v>
      </c>
      <c r="B123" s="16"/>
      <c r="C123" s="17">
        <v>39314</v>
      </c>
      <c r="D123" s="17">
        <v>35184</v>
      </c>
      <c r="E123" s="17">
        <v>4548574.17</v>
      </c>
      <c r="F123" s="17">
        <v>915595.16</v>
      </c>
      <c r="G123" s="17">
        <v>62397.04</v>
      </c>
      <c r="H123" s="17">
        <v>5966.9</v>
      </c>
      <c r="I123" s="17">
        <v>105782.5</v>
      </c>
      <c r="J123" s="17">
        <v>277153.76</v>
      </c>
      <c r="K123" s="17">
        <v>260800.45</v>
      </c>
      <c r="L123" s="17">
        <v>21410.79</v>
      </c>
      <c r="M123" s="17">
        <v>0</v>
      </c>
      <c r="N123" s="17">
        <v>2196075.69</v>
      </c>
      <c r="O123" s="17">
        <v>725828.43</v>
      </c>
      <c r="P123" s="22"/>
      <c r="Q123" s="17">
        <f t="shared" si="2"/>
        <v>9194082.8900000006</v>
      </c>
      <c r="R123" s="18"/>
      <c r="S123" s="19">
        <f>+[1]Estimación!K122</f>
        <v>36803799.728879526</v>
      </c>
      <c r="T123" s="20">
        <f t="shared" si="3"/>
        <v>27609716.838879526</v>
      </c>
    </row>
    <row r="124" spans="1:20" s="21" customFormat="1" ht="16.5">
      <c r="A124" s="15" t="s">
        <v>132</v>
      </c>
      <c r="B124" s="16"/>
      <c r="C124" s="17">
        <v>3721.2</v>
      </c>
      <c r="D124" s="17">
        <v>2775</v>
      </c>
      <c r="E124" s="17">
        <v>4158277.45</v>
      </c>
      <c r="F124" s="17">
        <v>1386932.1</v>
      </c>
      <c r="G124" s="17">
        <v>57660.98</v>
      </c>
      <c r="H124" s="17">
        <v>6501.78</v>
      </c>
      <c r="I124" s="17">
        <v>100109.73</v>
      </c>
      <c r="J124" s="17">
        <v>43814.58</v>
      </c>
      <c r="K124" s="17">
        <v>364080.57</v>
      </c>
      <c r="L124" s="17">
        <v>23330.07</v>
      </c>
      <c r="M124" s="17">
        <v>0</v>
      </c>
      <c r="N124" s="17">
        <v>729495.3</v>
      </c>
      <c r="O124" s="17">
        <v>899264.46</v>
      </c>
      <c r="P124" s="22"/>
      <c r="Q124" s="17">
        <f t="shared" si="2"/>
        <v>7775963.2200000016</v>
      </c>
      <c r="R124" s="18"/>
      <c r="S124" s="19">
        <f>+[1]Estimación!K123</f>
        <v>32463452.860400766</v>
      </c>
      <c r="T124" s="20">
        <f t="shared" si="3"/>
        <v>24687489.640400764</v>
      </c>
    </row>
    <row r="125" spans="1:20" s="21" customFormat="1" ht="16.5">
      <c r="A125" s="15" t="s">
        <v>133</v>
      </c>
      <c r="B125" s="16"/>
      <c r="C125" s="17">
        <v>56397.599999999999</v>
      </c>
      <c r="D125" s="17">
        <v>14881</v>
      </c>
      <c r="E125" s="17">
        <v>5139043.4800000004</v>
      </c>
      <c r="F125" s="17">
        <v>1009672</v>
      </c>
      <c r="G125" s="17">
        <v>80704.53</v>
      </c>
      <c r="H125" s="17">
        <v>7411.21</v>
      </c>
      <c r="I125" s="17">
        <v>131402.95000000001</v>
      </c>
      <c r="J125" s="17">
        <v>680983.23</v>
      </c>
      <c r="K125" s="17">
        <v>270482.83</v>
      </c>
      <c r="L125" s="17">
        <v>26593.38</v>
      </c>
      <c r="M125" s="17">
        <v>0</v>
      </c>
      <c r="N125" s="17">
        <v>2421448.89</v>
      </c>
      <c r="O125" s="17">
        <v>1421436.93</v>
      </c>
      <c r="P125" s="22"/>
      <c r="Q125" s="17">
        <f t="shared" si="2"/>
        <v>11260458.029999999</v>
      </c>
      <c r="R125" s="18"/>
      <c r="S125" s="19">
        <f>+[1]Estimación!K124</f>
        <v>42361682.144401319</v>
      </c>
      <c r="T125" s="20">
        <f t="shared" si="3"/>
        <v>31101224.114401318</v>
      </c>
    </row>
    <row r="126" spans="1:20" s="21" customFormat="1" ht="16.5">
      <c r="A126" s="15" t="s">
        <v>134</v>
      </c>
      <c r="B126" s="16"/>
      <c r="C126" s="17">
        <v>8205.2000000000007</v>
      </c>
      <c r="D126" s="17">
        <v>7625</v>
      </c>
      <c r="E126" s="17">
        <v>6534681.0800000001</v>
      </c>
      <c r="F126" s="17">
        <v>1568598.9</v>
      </c>
      <c r="G126" s="17">
        <v>89381.3</v>
      </c>
      <c r="H126" s="17">
        <v>10340.32</v>
      </c>
      <c r="I126" s="17">
        <v>161639.78</v>
      </c>
      <c r="J126" s="17">
        <v>117288.77</v>
      </c>
      <c r="K126" s="17">
        <v>372767.63</v>
      </c>
      <c r="L126" s="17">
        <v>37103.730000000003</v>
      </c>
      <c r="M126" s="17">
        <v>0</v>
      </c>
      <c r="N126" s="17">
        <v>1504091.88</v>
      </c>
      <c r="O126" s="17">
        <v>4788467.67</v>
      </c>
      <c r="P126" s="22"/>
      <c r="Q126" s="17">
        <f t="shared" si="2"/>
        <v>15200191.26</v>
      </c>
      <c r="R126" s="18"/>
      <c r="S126" s="19">
        <f>+[1]Estimación!K125</f>
        <v>52205720.80849807</v>
      </c>
      <c r="T126" s="20">
        <f t="shared" si="3"/>
        <v>37005529.548498072</v>
      </c>
    </row>
    <row r="127" spans="1:20" s="21" customFormat="1" ht="16.5">
      <c r="A127" s="15" t="s">
        <v>135</v>
      </c>
      <c r="B127" s="16"/>
      <c r="C127" s="17">
        <v>100476.4</v>
      </c>
      <c r="D127" s="17">
        <v>8305</v>
      </c>
      <c r="E127" s="17">
        <v>7341837.2199999997</v>
      </c>
      <c r="F127" s="17">
        <v>1359406.27</v>
      </c>
      <c r="G127" s="17">
        <v>122819.46</v>
      </c>
      <c r="H127" s="17">
        <v>9938.2800000000007</v>
      </c>
      <c r="I127" s="17">
        <v>182419.13</v>
      </c>
      <c r="J127" s="17">
        <v>259868.2</v>
      </c>
      <c r="K127" s="17">
        <v>324043.28999999998</v>
      </c>
      <c r="L127" s="17">
        <v>35661.089999999997</v>
      </c>
      <c r="M127" s="17">
        <v>0</v>
      </c>
      <c r="N127" s="17">
        <v>2882885.55</v>
      </c>
      <c r="O127" s="17">
        <v>2503767.54</v>
      </c>
      <c r="P127" s="22"/>
      <c r="Q127" s="17">
        <f t="shared" si="2"/>
        <v>15131427.43</v>
      </c>
      <c r="R127" s="18"/>
      <c r="S127" s="19">
        <f>+[1]Estimación!K126</f>
        <v>59228008.681067355</v>
      </c>
      <c r="T127" s="20">
        <f t="shared" si="3"/>
        <v>44096581.251067355</v>
      </c>
    </row>
    <row r="128" spans="1:20" s="21" customFormat="1" ht="16.5">
      <c r="A128" s="15" t="s">
        <v>136</v>
      </c>
      <c r="B128" s="16"/>
      <c r="C128" s="17">
        <v>129445.6</v>
      </c>
      <c r="D128" s="17">
        <v>2058</v>
      </c>
      <c r="E128" s="17">
        <v>6344141.29</v>
      </c>
      <c r="F128" s="17">
        <v>1214711.95</v>
      </c>
      <c r="G128" s="17">
        <v>91773.18</v>
      </c>
      <c r="H128" s="17">
        <v>8900.69</v>
      </c>
      <c r="I128" s="17">
        <v>157468.72</v>
      </c>
      <c r="J128" s="17">
        <v>304436.92</v>
      </c>
      <c r="K128" s="17">
        <v>367762.79</v>
      </c>
      <c r="L128" s="17">
        <v>31937.97</v>
      </c>
      <c r="M128" s="17">
        <v>0</v>
      </c>
      <c r="N128" s="17">
        <v>3609812.91</v>
      </c>
      <c r="O128" s="17">
        <v>3534649.17</v>
      </c>
      <c r="P128" s="22"/>
      <c r="Q128" s="17">
        <f t="shared" si="2"/>
        <v>15797099.189999999</v>
      </c>
      <c r="R128" s="18"/>
      <c r="S128" s="19">
        <f>+[1]Estimación!K127</f>
        <v>55405113.204012975</v>
      </c>
      <c r="T128" s="20">
        <f t="shared" si="3"/>
        <v>39608014.014012977</v>
      </c>
    </row>
    <row r="129" spans="1:20" s="21" customFormat="1" ht="16.5">
      <c r="A129" s="15" t="s">
        <v>137</v>
      </c>
      <c r="B129" s="16"/>
      <c r="C129" s="17">
        <v>59153239.600000001</v>
      </c>
      <c r="D129" s="17">
        <v>6551401</v>
      </c>
      <c r="E129" s="17">
        <v>247932270.56</v>
      </c>
      <c r="F129" s="17">
        <v>25826489.829999998</v>
      </c>
      <c r="G129" s="17">
        <v>3393431.32</v>
      </c>
      <c r="H129" s="17">
        <v>370792.29</v>
      </c>
      <c r="I129" s="17">
        <v>5909820.8799999999</v>
      </c>
      <c r="J129" s="17">
        <v>43270230.859999999</v>
      </c>
      <c r="K129" s="17">
        <v>9309372.8200000003</v>
      </c>
      <c r="L129" s="17">
        <v>1330496.19</v>
      </c>
      <c r="M129" s="17">
        <v>0</v>
      </c>
      <c r="N129" s="17">
        <v>160928948.49000001</v>
      </c>
      <c r="O129" s="17">
        <v>14130015.029999999</v>
      </c>
      <c r="P129" s="22"/>
      <c r="Q129" s="17">
        <f t="shared" si="2"/>
        <v>578106508.87</v>
      </c>
      <c r="R129" s="18"/>
      <c r="S129" s="19">
        <f>+[1]Estimación!K128</f>
        <v>2307694256.9533496</v>
      </c>
      <c r="T129" s="20">
        <f t="shared" si="3"/>
        <v>1729587748.0833497</v>
      </c>
    </row>
    <row r="130" spans="1:20" s="21" customFormat="1" ht="16.5">
      <c r="A130" s="15" t="s">
        <v>138</v>
      </c>
      <c r="B130" s="16"/>
      <c r="C130" s="17">
        <v>656177.19999999995</v>
      </c>
      <c r="D130" s="17">
        <v>4745</v>
      </c>
      <c r="E130" s="17">
        <v>6936568.2699999996</v>
      </c>
      <c r="F130" s="17">
        <v>1144678.69</v>
      </c>
      <c r="G130" s="17">
        <v>103242.64</v>
      </c>
      <c r="H130" s="17">
        <v>9817.66</v>
      </c>
      <c r="I130" s="17">
        <v>169350.95</v>
      </c>
      <c r="J130" s="17">
        <v>326454.33</v>
      </c>
      <c r="K130" s="17">
        <v>322185.28999999998</v>
      </c>
      <c r="L130" s="17">
        <v>35228.28</v>
      </c>
      <c r="M130" s="17">
        <v>0</v>
      </c>
      <c r="N130" s="17">
        <v>3777454.2</v>
      </c>
      <c r="O130" s="17">
        <v>616185.78</v>
      </c>
      <c r="P130" s="22"/>
      <c r="Q130" s="17">
        <f t="shared" si="2"/>
        <v>14102088.289999997</v>
      </c>
      <c r="R130" s="18"/>
      <c r="S130" s="19">
        <f>+[1]Estimación!K129</f>
        <v>59644894.640288122</v>
      </c>
      <c r="T130" s="20">
        <f t="shared" si="3"/>
        <v>45542806.350288123</v>
      </c>
    </row>
    <row r="131" spans="1:20" s="21" customFormat="1" ht="16.5">
      <c r="A131" s="15" t="s">
        <v>139</v>
      </c>
      <c r="B131" s="16"/>
      <c r="C131" s="17">
        <v>4598</v>
      </c>
      <c r="D131" s="17">
        <v>936</v>
      </c>
      <c r="E131" s="17">
        <v>3264576.15</v>
      </c>
      <c r="F131" s="17">
        <v>1282503.18</v>
      </c>
      <c r="G131" s="17">
        <v>44185.95</v>
      </c>
      <c r="H131" s="17">
        <v>4977.2</v>
      </c>
      <c r="I131" s="17">
        <v>79657.37</v>
      </c>
      <c r="J131" s="17">
        <v>26222.99</v>
      </c>
      <c r="K131" s="17">
        <v>340813.8</v>
      </c>
      <c r="L131" s="17">
        <v>17859.509999999998</v>
      </c>
      <c r="M131" s="17">
        <v>0</v>
      </c>
      <c r="N131" s="17">
        <v>865369.77</v>
      </c>
      <c r="O131" s="17">
        <v>1986624.36</v>
      </c>
      <c r="P131" s="22"/>
      <c r="Q131" s="17">
        <f t="shared" si="2"/>
        <v>7918324.2800000003</v>
      </c>
      <c r="R131" s="18"/>
      <c r="S131" s="19">
        <f>+[1]Estimación!K130</f>
        <v>27763031.885885656</v>
      </c>
      <c r="T131" s="20">
        <f t="shared" si="3"/>
        <v>19844707.605885655</v>
      </c>
    </row>
    <row r="132" spans="1:20" s="21" customFormat="1" ht="16.5">
      <c r="A132" s="15" t="s">
        <v>140</v>
      </c>
      <c r="B132" s="16"/>
      <c r="C132" s="17">
        <v>29921.200000000001</v>
      </c>
      <c r="D132" s="17">
        <v>271</v>
      </c>
      <c r="E132" s="17">
        <v>4441490.03</v>
      </c>
      <c r="F132" s="17">
        <v>1184810.6599999999</v>
      </c>
      <c r="G132" s="17">
        <v>62836.87</v>
      </c>
      <c r="H132" s="17">
        <v>6676.14</v>
      </c>
      <c r="I132" s="17">
        <v>109455.27</v>
      </c>
      <c r="J132" s="17">
        <v>217006.67</v>
      </c>
      <c r="K132" s="17">
        <v>357004.23</v>
      </c>
      <c r="L132" s="17">
        <v>23955.69</v>
      </c>
      <c r="M132" s="17">
        <v>0</v>
      </c>
      <c r="N132" s="17">
        <v>2275587.84</v>
      </c>
      <c r="O132" s="17">
        <v>2652234.06</v>
      </c>
      <c r="P132" s="22"/>
      <c r="Q132" s="17">
        <f t="shared" si="2"/>
        <v>11361249.660000002</v>
      </c>
      <c r="R132" s="18"/>
      <c r="S132" s="19">
        <f>+[1]Estimación!K131</f>
        <v>40594557.000820264</v>
      </c>
      <c r="T132" s="20">
        <f t="shared" si="3"/>
        <v>29233307.34082026</v>
      </c>
    </row>
    <row r="133" spans="1:20" s="21" customFormat="1" ht="16.5">
      <c r="A133" s="15" t="s">
        <v>141</v>
      </c>
      <c r="B133" s="16"/>
      <c r="C133" s="17">
        <v>2231096</v>
      </c>
      <c r="D133" s="17">
        <v>141053</v>
      </c>
      <c r="E133" s="17">
        <v>21614255.600000001</v>
      </c>
      <c r="F133" s="17">
        <v>2648573.52</v>
      </c>
      <c r="G133" s="17">
        <v>327849.15999999997</v>
      </c>
      <c r="H133" s="17">
        <v>27689.41</v>
      </c>
      <c r="I133" s="17">
        <v>531888.64000000001</v>
      </c>
      <c r="J133" s="17">
        <v>4009134.28</v>
      </c>
      <c r="K133" s="17">
        <v>803480.51</v>
      </c>
      <c r="L133" s="17">
        <v>99356.64</v>
      </c>
      <c r="M133" s="17">
        <v>0</v>
      </c>
      <c r="N133" s="17">
        <v>13007881.02</v>
      </c>
      <c r="O133" s="17">
        <v>1583272.98</v>
      </c>
      <c r="P133" s="22"/>
      <c r="Q133" s="17">
        <f t="shared" si="2"/>
        <v>47025530.759999998</v>
      </c>
      <c r="R133" s="18"/>
      <c r="S133" s="19">
        <f>+[1]Estimación!K132</f>
        <v>189852843.76068461</v>
      </c>
      <c r="T133" s="20">
        <f t="shared" si="3"/>
        <v>142827313.00068462</v>
      </c>
    </row>
    <row r="134" spans="1:20" s="21" customFormat="1" ht="16.5">
      <c r="A134" s="15" t="s">
        <v>142</v>
      </c>
      <c r="B134" s="16"/>
      <c r="C134" s="17">
        <v>460911.2</v>
      </c>
      <c r="D134" s="17">
        <v>35585</v>
      </c>
      <c r="E134" s="17">
        <v>14006589.6</v>
      </c>
      <c r="F134" s="17">
        <v>2060035.49</v>
      </c>
      <c r="G134" s="17">
        <v>197934.83</v>
      </c>
      <c r="H134" s="17">
        <v>23471.57</v>
      </c>
      <c r="I134" s="17">
        <v>349899.01</v>
      </c>
      <c r="J134" s="17">
        <v>1473608.97</v>
      </c>
      <c r="K134" s="17">
        <v>652719.35999999999</v>
      </c>
      <c r="L134" s="17">
        <v>84215.55</v>
      </c>
      <c r="M134" s="17">
        <v>0</v>
      </c>
      <c r="N134" s="17">
        <v>8232228.1200000001</v>
      </c>
      <c r="O134" s="17">
        <v>5542923.21</v>
      </c>
      <c r="P134" s="22"/>
      <c r="Q134" s="17">
        <f t="shared" si="2"/>
        <v>33120121.91</v>
      </c>
      <c r="R134" s="18"/>
      <c r="S134" s="19">
        <f>+[1]Estimación!K133</f>
        <v>127599209.41177857</v>
      </c>
      <c r="T134" s="20">
        <f t="shared" si="3"/>
        <v>94479087.501778573</v>
      </c>
    </row>
    <row r="135" spans="1:20" s="21" customFormat="1" ht="16.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4"/>
      <c r="Q135" s="17"/>
      <c r="R135" s="25"/>
      <c r="T135" s="20"/>
    </row>
    <row r="136" spans="1:20" s="21" customFormat="1" ht="16.5">
      <c r="A136" s="26" t="s">
        <v>143</v>
      </c>
      <c r="C136" s="27">
        <f>SUM(C10:C134)</f>
        <v>231340826.51999986</v>
      </c>
      <c r="D136" s="27">
        <f t="shared" ref="D136:Q136" si="4">SUM(D10:D134)</f>
        <v>49576283.869999997</v>
      </c>
      <c r="E136" s="27">
        <f t="shared" si="4"/>
        <v>1654320078.6199996</v>
      </c>
      <c r="F136" s="27">
        <f t="shared" si="4"/>
        <v>251305276.99999994</v>
      </c>
      <c r="G136" s="27">
        <f t="shared" si="4"/>
        <v>23159321.900000002</v>
      </c>
      <c r="H136" s="27">
        <f t="shared" si="4"/>
        <v>2577345.0999999996</v>
      </c>
      <c r="I136" s="27">
        <f t="shared" si="4"/>
        <v>39836804.70000001</v>
      </c>
      <c r="J136" s="27">
        <f t="shared" si="4"/>
        <v>245513282.59999996</v>
      </c>
      <c r="K136" s="27">
        <f t="shared" si="4"/>
        <v>78495252.210000053</v>
      </c>
      <c r="L136" s="27">
        <f t="shared" si="4"/>
        <v>9248163.5400000047</v>
      </c>
      <c r="M136" s="27">
        <f t="shared" si="4"/>
        <v>0</v>
      </c>
      <c r="N136" s="27">
        <f t="shared" si="4"/>
        <v>951102101.99999988</v>
      </c>
      <c r="O136" s="27">
        <f t="shared" si="4"/>
        <v>372691769.99999982</v>
      </c>
      <c r="P136" s="27">
        <f t="shared" si="4"/>
        <v>0</v>
      </c>
      <c r="Q136" s="27">
        <f t="shared" si="4"/>
        <v>3909166508.0599999</v>
      </c>
      <c r="R136" s="27">
        <f>SUM(R10:R134)</f>
        <v>0</v>
      </c>
      <c r="S136" s="27">
        <f>SUM(S10:S134)</f>
        <v>15186365621.140007</v>
      </c>
      <c r="T136" s="27">
        <f>SUM(T10:T134)</f>
        <v>11277199113.08</v>
      </c>
    </row>
    <row r="137" spans="1:20" ht="7.5" customHeight="1"/>
    <row r="138" spans="1:20" s="28" customFormat="1" ht="27" customHeight="1">
      <c r="A138" s="32" t="s">
        <v>150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20" ht="7.5" customHeight="1">
      <c r="P139" s="29"/>
      <c r="R139" s="29"/>
    </row>
    <row r="140" spans="1:20" s="30" customFormat="1" ht="16.5">
      <c r="A140" s="30" t="s">
        <v>144</v>
      </c>
    </row>
    <row r="141" spans="1:20" s="30" customFormat="1" ht="16.5"/>
    <row r="142" spans="1:20" s="30" customFormat="1" ht="16.5"/>
    <row r="143" spans="1:20" s="30" customFormat="1" ht="16.5"/>
    <row r="144" spans="1:20" s="30" customFormat="1" ht="16.5">
      <c r="A144" s="30" t="s">
        <v>145</v>
      </c>
    </row>
    <row r="145" spans="1:1" s="30" customFormat="1" ht="16.5">
      <c r="A145" s="30" t="s">
        <v>146</v>
      </c>
    </row>
    <row r="146" spans="1:1" s="2" customFormat="1" ht="16.5"/>
    <row r="147" spans="1:1" s="2" customFormat="1" ht="16.5">
      <c r="A147" s="2" t="s">
        <v>147</v>
      </c>
    </row>
  </sheetData>
  <mergeCells count="7">
    <mergeCell ref="A5:Q5"/>
    <mergeCell ref="A138:Q138"/>
    <mergeCell ref="A7:A8"/>
    <mergeCell ref="C7:D7"/>
    <mergeCell ref="E7:M7"/>
    <mergeCell ref="N7:O7"/>
    <mergeCell ref="Q7:Q8"/>
  </mergeCells>
  <printOptions horizontalCentered="1"/>
  <pageMargins left="0.39370078740157483" right="0.39370078740157483" top="1.9685039370078741" bottom="0.47244094488188981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 Part 2trim 2014 </vt:lpstr>
      <vt:lpstr>'Pub Part 2trim 2014 '!Área_de_impresión</vt:lpstr>
      <vt:lpstr>'Pub Part 2trim 2014 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cp:lastPrinted>2014-07-09T19:49:40Z</cp:lastPrinted>
  <dcterms:created xsi:type="dcterms:W3CDTF">2014-07-07T16:47:46Z</dcterms:created>
  <dcterms:modified xsi:type="dcterms:W3CDTF">2014-07-18T20:55:07Z</dcterms:modified>
</cp:coreProperties>
</file>