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_Muñiz\Downloads\"/>
    </mc:Choice>
  </mc:AlternateContent>
  <bookViews>
    <workbookView xWindow="0" yWindow="0" windowWidth="28800" windowHeight="11700"/>
  </bookViews>
  <sheets>
    <sheet name="Cuadro 2  1er trimestre 20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K55" i="1" l="1"/>
  <c r="K28" i="1"/>
  <c r="H55" i="1" l="1"/>
  <c r="I55" i="1"/>
  <c r="J61" i="1" l="1"/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62" i="1"/>
  <c r="L29" i="1" l="1"/>
  <c r="L28" i="1" s="1"/>
  <c r="G34" i="1"/>
  <c r="J60" i="1" l="1"/>
  <c r="J59" i="1"/>
  <c r="J58" i="1"/>
  <c r="K64" i="1" l="1"/>
  <c r="G29" i="1"/>
  <c r="H44" i="1"/>
  <c r="H13" i="1"/>
  <c r="J14" i="1"/>
  <c r="J13" i="1" s="1"/>
  <c r="H57" i="1" l="1"/>
  <c r="K57" i="1"/>
  <c r="F57" i="1"/>
  <c r="J70" i="1"/>
  <c r="J69" i="1"/>
  <c r="J68" i="1"/>
  <c r="J67" i="1"/>
  <c r="J66" i="1"/>
  <c r="J44" i="1"/>
  <c r="F29" i="1" l="1"/>
  <c r="K49" i="1" l="1"/>
  <c r="H29" i="1" l="1"/>
  <c r="F44" i="1" l="1"/>
  <c r="G49" i="1" l="1"/>
  <c r="H49" i="1"/>
  <c r="I49" i="1"/>
  <c r="J49" i="1"/>
  <c r="J28" i="1" s="1"/>
  <c r="L49" i="1"/>
  <c r="F49" i="1"/>
  <c r="G44" i="1"/>
  <c r="I44" i="1"/>
  <c r="L44" i="1"/>
  <c r="I29" i="1"/>
  <c r="K29" i="1"/>
  <c r="G23" i="1"/>
  <c r="H23" i="1"/>
  <c r="I23" i="1"/>
  <c r="J23" i="1"/>
  <c r="K23" i="1"/>
  <c r="L23" i="1"/>
  <c r="F23" i="1"/>
  <c r="G18" i="1"/>
  <c r="H18" i="1"/>
  <c r="I18" i="1"/>
  <c r="J18" i="1"/>
  <c r="K18" i="1"/>
  <c r="L18" i="1"/>
  <c r="F18" i="1"/>
  <c r="G13" i="1"/>
  <c r="I13" i="1"/>
  <c r="K13" i="1"/>
  <c r="G28" i="1" l="1"/>
  <c r="H12" i="1"/>
  <c r="J12" i="1"/>
  <c r="J55" i="1" s="1"/>
  <c r="G12" i="1"/>
  <c r="I28" i="1"/>
  <c r="K12" i="1"/>
  <c r="I12" i="1"/>
  <c r="H28" i="1"/>
  <c r="F28" i="1"/>
  <c r="F64" i="1"/>
  <c r="I57" i="1" l="1"/>
  <c r="L57" i="1"/>
  <c r="G64" i="1" l="1"/>
  <c r="H64" i="1"/>
  <c r="I64" i="1"/>
  <c r="L64" i="1"/>
  <c r="L14" i="1"/>
  <c r="L13" i="1" s="1"/>
  <c r="L12" i="1" s="1"/>
  <c r="L11" i="1" s="1"/>
  <c r="L55" i="1" l="1"/>
  <c r="G55" i="1"/>
  <c r="F11" i="1" l="1"/>
  <c r="F55" i="1" s="1"/>
  <c r="J72" i="1" l="1"/>
  <c r="J71" i="1"/>
  <c r="J64" i="1" l="1"/>
  <c r="G57" i="1" l="1"/>
  <c r="J57" i="1" l="1"/>
</calcChain>
</file>

<file path=xl/sharedStrings.xml><?xml version="1.0" encoding="utf-8"?>
<sst xmlns="http://schemas.openxmlformats.org/spreadsheetml/2006/main" count="80" uniqueCount="67">
  <si>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</si>
  <si>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</si>
  <si>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</si>
  <si>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</si>
  <si>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</si>
  <si>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</si>
  <si>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</si>
  <si>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</si>
  <si>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</si>
  <si>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</si>
  <si>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</si>
  <si>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</si>
  <si>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</si>
  <si>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</si>
  <si>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</si>
  <si>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</si>
  <si>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</si>
  <si>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</si>
  <si>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</si>
  <si>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</si>
  <si>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</si>
  <si>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</si>
  <si>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</si>
  <si>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</si>
  <si>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</si>
  <si>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</si>
  <si>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</si>
  <si>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</si>
  <si>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</si>
  <si>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</si>
  <si>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</si>
  <si>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</si>
  <si>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</si>
  <si>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</si>
  <si>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</si>
  <si>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</si>
  <si>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</si>
  <si>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</si>
  <si>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</si>
  <si>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</si>
  <si>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</si>
  <si>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</si>
  <si>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</si>
  <si>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</si>
  <si>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</si>
  <si>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Banorte</t>
  </si>
  <si>
    <t>Banobras</t>
  </si>
  <si>
    <t>SECRETARÍA DE LA HACIENDA PÚBLICA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</si>
  <si>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</si>
  <si>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</si>
  <si>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</si>
  <si>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</si>
  <si>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</si>
  <si>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</si>
  <si>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Santander</t>
  </si>
  <si>
    <t>Bancomer</t>
  </si>
  <si>
    <t xml:space="preserve">SIAPA 1,074 </t>
  </si>
  <si>
    <t>SIAPA 800</t>
  </si>
  <si>
    <t xml:space="preserve">SIAPA 1,200 mdp </t>
  </si>
  <si>
    <t>Municipios (Jamay)</t>
  </si>
  <si>
    <t xml:space="preserve">Bancomer </t>
  </si>
  <si>
    <t>Del 1 de Enero al 31 de Marzo de 2020 (b)</t>
  </si>
  <si>
    <t xml:space="preserve">hasta 365 días </t>
  </si>
  <si>
    <t>TIIE + 0.22%</t>
  </si>
  <si>
    <t>Saldo al 31 de Diciembre de 2019 (d)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</si>
  <si>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  <scheme val="minor"/>
      </rPr>
      <t xml:space="preserve">1 </t>
    </r>
    <r>
      <rPr>
        <b/>
        <sz val="11"/>
        <color indexed="8"/>
        <rFont val="Calibri"/>
        <family val="2"/>
        <scheme val="minor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</si>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</sst>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rgb="FF01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10000"/>
      <name val="Calibri"/>
      <family val="2"/>
      <scheme val="minor"/>
    </font>
    <font>
      <sz val="11"/>
      <color rgb="FF01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4" fontId="0" fillId="0" borderId="0" xfId="0" applyNumberFormat="1"/>
    <xf numFmtId="0" fontId="4" fillId="0" borderId="0" xfId="0" applyFont="1" applyFill="1" applyAlignment="1" applyProtection="1">
      <alignment vertical="center"/>
    </xf>
    <xf numFmtId="43" fontId="0" fillId="0" borderId="0" xfId="0" applyNumberFormat="1"/>
    <xf numFmtId="43" fontId="0" fillId="0" borderId="0" xfId="1" applyFont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 wrapText="1"/>
    </xf>
    <xf numFmtId="2" fontId="2" fillId="0" borderId="9" xfId="0" applyNumberFormat="1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164" fontId="8" fillId="0" borderId="7" xfId="1" applyNumberFormat="1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164" fontId="8" fillId="0" borderId="7" xfId="1" applyNumberFormat="1" applyFont="1" applyFill="1" applyBorder="1" applyAlignment="1" applyProtection="1">
      <alignment horizontal="center" vertical="center"/>
      <protection locked="0"/>
    </xf>
    <xf numFmtId="164" fontId="8" fillId="0" borderId="7" xfId="1" applyNumberFormat="1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justify" vertical="center" wrapText="1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7" xfId="0" applyNumberFormat="1" applyFont="1" applyFill="1" applyBorder="1" applyAlignment="1" applyProtection="1">
      <protection locked="0"/>
    </xf>
    <xf numFmtId="164" fontId="8" fillId="0" borderId="7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locked="0"/>
    </xf>
    <xf numFmtId="164" fontId="9" fillId="0" borderId="7" xfId="1" applyNumberFormat="1" applyFont="1" applyFill="1" applyBorder="1" applyAlignment="1" applyProtection="1">
      <protection locked="0"/>
    </xf>
    <xf numFmtId="164" fontId="9" fillId="0" borderId="7" xfId="0" applyNumberFormat="1" applyFont="1" applyFill="1" applyBorder="1" applyAlignment="1" applyProtection="1">
      <alignment wrapText="1"/>
      <protection locked="0"/>
    </xf>
    <xf numFmtId="164" fontId="9" fillId="0" borderId="3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Alignment="1" applyProtection="1"/>
    <xf numFmtId="164" fontId="0" fillId="0" borderId="7" xfId="0" applyNumberFormat="1" applyFont="1" applyFill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/>
      <protection locked="0"/>
    </xf>
    <xf numFmtId="164" fontId="9" fillId="0" borderId="7" xfId="1" applyNumberFormat="1" applyFont="1" applyFill="1" applyBorder="1" applyAlignment="1" applyProtection="1">
      <alignment wrapText="1"/>
      <protection locked="0"/>
    </xf>
    <xf numFmtId="4" fontId="10" fillId="0" borderId="0" xfId="0" applyNumberFormat="1" applyFont="1"/>
    <xf numFmtId="0" fontId="0" fillId="0" borderId="0" xfId="0" applyFont="1"/>
    <xf numFmtId="164" fontId="9" fillId="0" borderId="7" xfId="1" applyNumberFormat="1" applyFont="1" applyFill="1" applyBorder="1" applyAlignment="1" applyProtection="1">
      <alignment horizontal="right"/>
      <protection locked="0"/>
    </xf>
    <xf numFmtId="164" fontId="9" fillId="0" borderId="7" xfId="0" applyNumberFormat="1" applyFont="1" applyFill="1" applyBorder="1" applyAlignment="1" applyProtection="1">
      <alignment horizontal="right"/>
      <protection locked="0"/>
    </xf>
    <xf numFmtId="164" fontId="8" fillId="0" borderId="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justify" vertical="center" wrapText="1"/>
      <protection locked="0"/>
    </xf>
    <xf numFmtId="164" fontId="0" fillId="0" borderId="7" xfId="1" applyNumberFormat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vertical="center" wrapText="1"/>
    </xf>
    <xf numFmtId="4" fontId="0" fillId="0" borderId="0" xfId="0" applyNumberFormat="1" applyFont="1"/>
    <xf numFmtId="43" fontId="0" fillId="0" borderId="0" xfId="0" applyNumberFormat="1" applyFont="1"/>
    <xf numFmtId="164" fontId="9" fillId="0" borderId="7" xfId="0" applyNumberFormat="1" applyFont="1" applyFill="1" applyBorder="1" applyAlignment="1" applyProtection="1">
      <protection locked="0"/>
    </xf>
    <xf numFmtId="0" fontId="13" fillId="0" borderId="3" xfId="0" applyFont="1" applyFill="1" applyBorder="1" applyAlignment="1" applyProtection="1">
      <alignment vertical="center" wrapText="1"/>
    </xf>
    <xf numFmtId="164" fontId="14" fillId="0" borderId="7" xfId="0" applyNumberFormat="1" applyFont="1" applyFill="1" applyBorder="1" applyAlignment="1" applyProtection="1">
      <alignment wrapText="1"/>
    </xf>
    <xf numFmtId="164" fontId="14" fillId="0" borderId="7" xfId="1" applyNumberFormat="1" applyFont="1" applyFill="1" applyBorder="1" applyAlignment="1" applyProtection="1">
      <alignment wrapText="1"/>
    </xf>
    <xf numFmtId="43" fontId="9" fillId="0" borderId="0" xfId="1" applyFont="1" applyFill="1" applyBorder="1" applyAlignment="1" applyProtection="1">
      <alignment horizontal="left" vertical="center" wrapText="1"/>
      <protection locked="0"/>
    </xf>
    <xf numFmtId="43" fontId="9" fillId="0" borderId="3" xfId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43" fontId="9" fillId="0" borderId="0" xfId="1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 wrapText="1"/>
    </xf>
    <xf numFmtId="2" fontId="13" fillId="0" borderId="8" xfId="0" applyNumberFormat="1" applyFont="1" applyFill="1" applyBorder="1" applyAlignment="1" applyProtection="1">
      <alignment wrapText="1"/>
    </xf>
    <xf numFmtId="2" fontId="13" fillId="0" borderId="8" xfId="0" applyNumberFormat="1" applyFont="1" applyFill="1" applyBorder="1" applyAlignment="1" applyProtection="1"/>
    <xf numFmtId="2" fontId="13" fillId="0" borderId="8" xfId="1" applyNumberFormat="1" applyFont="1" applyFill="1" applyBorder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3" fontId="0" fillId="0" borderId="0" xfId="1" applyFont="1" applyFill="1" applyAlignment="1" applyProtection="1">
      <alignment vertical="center"/>
    </xf>
    <xf numFmtId="43" fontId="0" fillId="0" borderId="0" xfId="0" applyNumberFormat="1" applyFont="1" applyFill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43" fontId="0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43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3" fontId="9" fillId="0" borderId="9" xfId="1" applyFont="1" applyFill="1" applyBorder="1" applyAlignment="1" applyProtection="1">
      <alignment vertical="center"/>
      <protection locked="0"/>
    </xf>
    <xf numFmtId="2" fontId="9" fillId="0" borderId="9" xfId="0" applyNumberFormat="1" applyFont="1" applyFill="1" applyBorder="1" applyAlignment="1" applyProtection="1">
      <alignment horizontal="center" wrapText="1"/>
      <protection locked="0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10" fontId="9" fillId="0" borderId="9" xfId="4" applyNumberFormat="1" applyFont="1" applyFill="1" applyBorder="1" applyAlignment="1" applyProtection="1">
      <alignment horizontal="center" wrapText="1"/>
      <protection locked="0"/>
    </xf>
    <xf numFmtId="43" fontId="0" fillId="0" borderId="0" xfId="1" applyFont="1" applyFill="1" applyBorder="1" applyAlignment="1" applyProtection="1">
      <alignment horizontal="right" wrapText="1"/>
    </xf>
    <xf numFmtId="2" fontId="0" fillId="0" borderId="0" xfId="0" applyNumberFormat="1" applyFont="1" applyFill="1" applyBorder="1" applyAlignment="1" applyProtection="1">
      <alignment horizontal="right" wrapText="1"/>
    </xf>
    <xf numFmtId="43" fontId="9" fillId="0" borderId="6" xfId="1" applyFont="1" applyFill="1" applyBorder="1" applyAlignment="1" applyProtection="1">
      <alignment horizontal="left" vertical="center"/>
      <protection locked="0"/>
    </xf>
    <xf numFmtId="43" fontId="9" fillId="0" borderId="8" xfId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 applyProtection="1">
      <alignment horizontal="right" vertical="center"/>
      <protection locked="0"/>
    </xf>
    <xf numFmtId="10" fontId="0" fillId="0" borderId="12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ont="1" applyFill="1"/>
    <xf numFmtId="0" fontId="6" fillId="0" borderId="13" xfId="0" applyFont="1" applyFill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6" fillId="0" borderId="0" xfId="0" applyFont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164" fontId="8" fillId="2" borderId="7" xfId="1" applyNumberFormat="1" applyFont="1" applyFill="1" applyBorder="1" applyAlignment="1" applyProtection="1">
      <protection locked="0"/>
    </xf>
    <xf numFmtId="164" fontId="8" fillId="2" borderId="7" xfId="1" applyNumberFormat="1" applyFont="1" applyFill="1" applyBorder="1" applyAlignment="1" applyProtection="1">
      <alignment wrapText="1"/>
      <protection locked="0"/>
    </xf>
  </cellXfs>
  <cellStyles count="5">
    <cellStyle name="Millares" xfId="1" builtinId="3"/>
    <cellStyle name="Normal" xfId="0" builtinId="0"/>
    <cellStyle name="Normal 3" xfId="2"/>
    <cellStyle name="Normal 8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</xdr:row>
      <xdr:rowOff>81642</xdr:rowOff>
    </xdr:from>
    <xdr:to>
      <xdr:col>4</xdr:col>
      <xdr:colOff>553546</xdr:colOff>
      <xdr:row>7</xdr:row>
      <xdr:rowOff>21318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5499"/>
          <a:ext cx="3279510" cy="58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113"/>
  <sheetViews>
    <sheetView tabSelected="1" topLeftCell="B7" zoomScaleNormal="100" workbookViewId="0">
      <selection activeCell="L55" sqref="L55"/>
    </sheetView>
  </sheetViews>
  <sheetFormatPr baseColWidth="10" defaultRowHeight="14.25" x14ac:dyDescent="0.45"/>
  <cols>
    <col min="1" max="1" width="0" hidden="1" customWidth="1"/>
    <col min="2" max="2" width="4.59765625" style="42" customWidth="1"/>
    <col min="3" max="3" width="36" style="42" bestFit="1" customWidth="1"/>
    <col min="4" max="4" width="0.86328125" style="42" customWidth="1"/>
    <col min="5" max="5" width="48" style="42" customWidth="1"/>
    <col min="6" max="9" width="21.3984375" style="42" customWidth="1"/>
    <col min="10" max="10" width="21.3984375" style="97" customWidth="1"/>
    <col min="11" max="12" width="21.3984375" style="42" customWidth="1"/>
    <col min="14" max="14" width="17.3984375" bestFit="1" customWidth="1"/>
    <col min="15" max="15" width="14" bestFit="1" customWidth="1"/>
  </cols>
  <sheetData>
    <row r="1" spans="1:15" x14ac:dyDescent="0.45">
      <c r="A1" s="1"/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"/>
    </row>
    <row r="2" spans="1:15" x14ac:dyDescent="0.45">
      <c r="A2" s="1"/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"/>
    </row>
    <row r="3" spans="1:15" ht="18" x14ac:dyDescent="0.45">
      <c r="A3" s="1"/>
      <c r="B3" s="105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"/>
    </row>
    <row r="4" spans="1:15" x14ac:dyDescent="0.45">
      <c r="A4" s="1"/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"/>
    </row>
    <row r="5" spans="1:15" ht="22.5" customHeight="1" x14ac:dyDescent="0.45">
      <c r="A5" s="1"/>
      <c r="B5" s="102" t="s">
        <v>47</v>
      </c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"/>
    </row>
    <row r="6" spans="1:15" x14ac:dyDescent="0.45">
      <c r="A6" s="1"/>
      <c r="B6" s="106" t="s">
        <v>0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"/>
    </row>
    <row r="7" spans="1:15" x14ac:dyDescent="0.45">
      <c r="A7" s="1"/>
      <c r="B7" s="106" t="s">
        <v>61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M7" s="1"/>
    </row>
    <row r="8" spans="1:15" x14ac:dyDescent="0.45">
      <c r="A8" s="1"/>
      <c r="B8" s="109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"/>
    </row>
    <row r="9" spans="1:15" ht="77.25" customHeight="1" x14ac:dyDescent="0.45">
      <c r="A9" s="1"/>
      <c r="B9" s="98" t="s">
        <v>2</v>
      </c>
      <c r="C9" s="99"/>
      <c r="D9" s="99"/>
      <c r="E9" s="100"/>
      <c r="F9" s="14" t="s">
        <v>64</v>
      </c>
      <c r="G9" s="14" t="s">
        <v>3</v>
      </c>
      <c r="H9" s="14" t="s">
        <v>4</v>
      </c>
      <c r="I9" s="14" t="s">
        <v>5</v>
      </c>
      <c r="J9" s="14" t="s">
        <v>6</v>
      </c>
      <c r="K9" s="14" t="s">
        <v>7</v>
      </c>
      <c r="L9" s="14" t="s">
        <v>8</v>
      </c>
      <c r="M9" s="1"/>
    </row>
    <row r="10" spans="1:15" x14ac:dyDescent="0.45">
      <c r="A10" s="1"/>
      <c r="B10" s="15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"/>
    </row>
    <row r="11" spans="1:15" x14ac:dyDescent="0.45">
      <c r="A11" s="1"/>
      <c r="B11" s="19" t="s">
        <v>9</v>
      </c>
      <c r="C11" s="20"/>
      <c r="D11" s="20"/>
      <c r="E11" s="21"/>
      <c r="F11" s="22">
        <f>F12+F28</f>
        <v>17311229778.390003</v>
      </c>
      <c r="G11" s="22">
        <f>G12+G28</f>
        <v>820000000</v>
      </c>
      <c r="H11" s="22">
        <f>H12+H28</f>
        <v>103141065.48000002</v>
      </c>
      <c r="I11" s="22">
        <f>I12+I28</f>
        <v>0</v>
      </c>
      <c r="J11" s="22">
        <f>J12+J28</f>
        <v>18028088712.910004</v>
      </c>
      <c r="K11" s="123">
        <f>K12+K28</f>
        <v>348630460.61000001</v>
      </c>
      <c r="L11" s="22">
        <f>L12+L28</f>
        <v>154300.88</v>
      </c>
      <c r="M11" s="1"/>
      <c r="N11" s="8"/>
      <c r="O11" s="8"/>
    </row>
    <row r="12" spans="1:15" x14ac:dyDescent="0.45">
      <c r="A12" s="1"/>
      <c r="B12" s="23"/>
      <c r="C12" s="24" t="s">
        <v>10</v>
      </c>
      <c r="D12" s="24"/>
      <c r="E12" s="25"/>
      <c r="F12" s="26">
        <v>0</v>
      </c>
      <c r="G12" s="22">
        <f t="shared" ref="G12:L12" si="0">G13+G18+G23</f>
        <v>0</v>
      </c>
      <c r="H12" s="22">
        <f>H13+H18+H23</f>
        <v>0</v>
      </c>
      <c r="I12" s="22">
        <f t="shared" si="0"/>
        <v>0</v>
      </c>
      <c r="J12" s="27">
        <f>J13+J18+J23</f>
        <v>0</v>
      </c>
      <c r="K12" s="22">
        <f t="shared" si="0"/>
        <v>0</v>
      </c>
      <c r="L12" s="22">
        <f t="shared" si="0"/>
        <v>0</v>
      </c>
      <c r="M12" s="1"/>
      <c r="N12" s="8"/>
    </row>
    <row r="13" spans="1:15" x14ac:dyDescent="0.45">
      <c r="A13" s="1"/>
      <c r="B13" s="23"/>
      <c r="C13" s="12"/>
      <c r="D13" s="28" t="s">
        <v>11</v>
      </c>
      <c r="E13" s="29"/>
      <c r="F13" s="30">
        <v>0</v>
      </c>
      <c r="G13" s="31">
        <f t="shared" ref="G13:L13" si="1">SUM(G14:G16)</f>
        <v>0</v>
      </c>
      <c r="H13" s="31">
        <f>SUM(H14:H16)</f>
        <v>0</v>
      </c>
      <c r="I13" s="31">
        <f t="shared" si="1"/>
        <v>0</v>
      </c>
      <c r="J13" s="32">
        <f>SUM(J14:J16)</f>
        <v>0</v>
      </c>
      <c r="K13" s="31">
        <f t="shared" si="1"/>
        <v>0</v>
      </c>
      <c r="L13" s="31">
        <f t="shared" si="1"/>
        <v>0</v>
      </c>
      <c r="M13" s="1"/>
    </row>
    <row r="14" spans="1:15" x14ac:dyDescent="0.45">
      <c r="A14" s="1"/>
      <c r="B14" s="23"/>
      <c r="C14" s="12"/>
      <c r="D14" s="12"/>
      <c r="E14" s="33" t="s">
        <v>45</v>
      </c>
      <c r="F14" s="26">
        <v>0</v>
      </c>
      <c r="G14" s="31">
        <v>0</v>
      </c>
      <c r="H14" s="22"/>
      <c r="I14" s="22">
        <v>0</v>
      </c>
      <c r="J14" s="27">
        <f>F14+G14+-H14+I14</f>
        <v>0</v>
      </c>
      <c r="K14" s="34"/>
      <c r="L14" s="22">
        <f>SUM(L15:L16)</f>
        <v>0</v>
      </c>
      <c r="M14" s="1"/>
      <c r="N14" s="8"/>
    </row>
    <row r="15" spans="1:15" x14ac:dyDescent="0.45">
      <c r="A15" s="1"/>
      <c r="B15" s="23"/>
      <c r="C15" s="12"/>
      <c r="D15" s="12"/>
      <c r="E15" s="33" t="s">
        <v>12</v>
      </c>
      <c r="F15" s="35"/>
      <c r="G15" s="35"/>
      <c r="H15" s="36"/>
      <c r="I15" s="35"/>
      <c r="J15" s="35"/>
      <c r="K15" s="35"/>
      <c r="L15" s="35"/>
      <c r="M15" s="1"/>
    </row>
    <row r="16" spans="1:15" x14ac:dyDescent="0.45">
      <c r="A16" s="1"/>
      <c r="B16" s="23"/>
      <c r="C16" s="12"/>
      <c r="D16" s="12"/>
      <c r="E16" s="33" t="s">
        <v>13</v>
      </c>
      <c r="F16" s="35"/>
      <c r="G16" s="35"/>
      <c r="H16" s="36"/>
      <c r="I16" s="35"/>
      <c r="J16" s="35"/>
      <c r="K16" s="35"/>
      <c r="L16" s="35"/>
      <c r="M16" s="1"/>
    </row>
    <row r="17" spans="1:13" x14ac:dyDescent="0.45">
      <c r="A17" s="1"/>
      <c r="B17" s="23"/>
      <c r="C17" s="12"/>
      <c r="D17" s="12"/>
      <c r="E17" s="29"/>
      <c r="F17" s="37"/>
      <c r="G17" s="38"/>
      <c r="H17" s="38"/>
      <c r="I17" s="38"/>
      <c r="J17" s="38"/>
      <c r="K17" s="38"/>
      <c r="L17" s="38"/>
      <c r="M17" s="1"/>
    </row>
    <row r="18" spans="1:13" x14ac:dyDescent="0.45">
      <c r="A18" s="1"/>
      <c r="B18" s="23"/>
      <c r="C18" s="12"/>
      <c r="D18" s="28" t="s">
        <v>14</v>
      </c>
      <c r="E18" s="29"/>
      <c r="F18" s="32">
        <f>SUM(F19:F21)</f>
        <v>0</v>
      </c>
      <c r="G18" s="32">
        <f t="shared" ref="G18:L18" si="2">SUM(G19:G21)</f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 t="shared" si="2"/>
        <v>0</v>
      </c>
      <c r="L18" s="32">
        <f t="shared" si="2"/>
        <v>0</v>
      </c>
      <c r="M18" s="1"/>
    </row>
    <row r="19" spans="1:13" x14ac:dyDescent="0.45">
      <c r="A19" s="1"/>
      <c r="B19" s="23"/>
      <c r="C19" s="12"/>
      <c r="D19" s="12"/>
      <c r="E19" s="33" t="s">
        <v>15</v>
      </c>
      <c r="F19" s="35"/>
      <c r="G19" s="35"/>
      <c r="H19" s="35"/>
      <c r="I19" s="35"/>
      <c r="J19" s="35"/>
      <c r="K19" s="35"/>
      <c r="L19" s="35"/>
      <c r="M19" s="1"/>
    </row>
    <row r="20" spans="1:13" x14ac:dyDescent="0.45">
      <c r="A20" s="1"/>
      <c r="B20" s="23"/>
      <c r="C20" s="12"/>
      <c r="D20" s="12"/>
      <c r="E20" s="33" t="s">
        <v>16</v>
      </c>
      <c r="F20" s="35"/>
      <c r="G20" s="35"/>
      <c r="H20" s="35"/>
      <c r="I20" s="35"/>
      <c r="J20" s="35"/>
      <c r="K20" s="35"/>
      <c r="L20" s="35"/>
      <c r="M20" s="1"/>
    </row>
    <row r="21" spans="1:13" x14ac:dyDescent="0.45">
      <c r="A21" s="1"/>
      <c r="B21" s="23"/>
      <c r="C21" s="12"/>
      <c r="D21" s="12"/>
      <c r="E21" s="33" t="s">
        <v>17</v>
      </c>
      <c r="F21" s="35"/>
      <c r="G21" s="35"/>
      <c r="H21" s="35"/>
      <c r="I21" s="35"/>
      <c r="J21" s="35"/>
      <c r="K21" s="35"/>
      <c r="L21" s="35"/>
      <c r="M21" s="1"/>
    </row>
    <row r="22" spans="1:13" x14ac:dyDescent="0.45">
      <c r="A22" s="1"/>
      <c r="B22" s="23"/>
      <c r="C22" s="12"/>
      <c r="D22" s="12"/>
      <c r="E22" s="29"/>
      <c r="F22" s="38"/>
      <c r="G22" s="38"/>
      <c r="H22" s="38"/>
      <c r="I22" s="38"/>
      <c r="J22" s="38"/>
      <c r="K22" s="38"/>
      <c r="L22" s="38"/>
      <c r="M22" s="1"/>
    </row>
    <row r="23" spans="1:13" x14ac:dyDescent="0.45">
      <c r="A23" s="1"/>
      <c r="B23" s="23"/>
      <c r="C23" s="12"/>
      <c r="D23" s="12" t="s">
        <v>18</v>
      </c>
      <c r="E23" s="29"/>
      <c r="F23" s="35">
        <f>SUM(F24:F26)</f>
        <v>0</v>
      </c>
      <c r="G23" s="35">
        <f t="shared" ref="G23:L23" si="3">SUM(G24:G26)</f>
        <v>0</v>
      </c>
      <c r="H23" s="35">
        <f t="shared" si="3"/>
        <v>0</v>
      </c>
      <c r="I23" s="35">
        <f t="shared" si="3"/>
        <v>0</v>
      </c>
      <c r="J23" s="35">
        <f t="shared" si="3"/>
        <v>0</v>
      </c>
      <c r="K23" s="35">
        <f t="shared" si="3"/>
        <v>0</v>
      </c>
      <c r="L23" s="35">
        <f t="shared" si="3"/>
        <v>0</v>
      </c>
      <c r="M23" s="1"/>
    </row>
    <row r="24" spans="1:13" x14ac:dyDescent="0.45">
      <c r="A24" s="1"/>
      <c r="B24" s="23"/>
      <c r="C24" s="12"/>
      <c r="D24" s="12"/>
      <c r="E24" s="33" t="s">
        <v>19</v>
      </c>
      <c r="F24" s="35"/>
      <c r="G24" s="35"/>
      <c r="H24" s="35"/>
      <c r="I24" s="35"/>
      <c r="J24" s="35"/>
      <c r="K24" s="35"/>
      <c r="L24" s="35"/>
      <c r="M24" s="1"/>
    </row>
    <row r="25" spans="1:13" x14ac:dyDescent="0.45">
      <c r="A25" s="1"/>
      <c r="B25" s="23"/>
      <c r="C25" s="12"/>
      <c r="D25" s="12"/>
      <c r="E25" s="33" t="s">
        <v>20</v>
      </c>
      <c r="F25" s="35"/>
      <c r="G25" s="35"/>
      <c r="H25" s="35"/>
      <c r="I25" s="35"/>
      <c r="J25" s="35"/>
      <c r="K25" s="35"/>
      <c r="L25" s="35"/>
      <c r="M25" s="1"/>
    </row>
    <row r="26" spans="1:13" x14ac:dyDescent="0.45">
      <c r="A26" s="1"/>
      <c r="B26" s="23"/>
      <c r="C26" s="12"/>
      <c r="D26" s="12"/>
      <c r="E26" s="33" t="s">
        <v>21</v>
      </c>
      <c r="F26" s="35"/>
      <c r="G26" s="35"/>
      <c r="H26" s="35"/>
      <c r="I26" s="35"/>
      <c r="J26" s="35"/>
      <c r="K26" s="35"/>
      <c r="L26" s="35"/>
      <c r="M26" s="1"/>
    </row>
    <row r="27" spans="1:13" x14ac:dyDescent="0.45">
      <c r="A27" s="1"/>
      <c r="B27" s="23"/>
      <c r="C27" s="12"/>
      <c r="D27" s="12"/>
      <c r="E27" s="29"/>
      <c r="F27" s="38"/>
      <c r="G27" s="38"/>
      <c r="H27" s="38"/>
      <c r="I27" s="38"/>
      <c r="J27" s="38"/>
      <c r="K27" s="38"/>
      <c r="L27" s="38"/>
      <c r="M27" s="1"/>
    </row>
    <row r="28" spans="1:13" ht="12.75" customHeight="1" x14ac:dyDescent="0.45">
      <c r="A28" s="1"/>
      <c r="B28" s="23"/>
      <c r="C28" s="24" t="s">
        <v>22</v>
      </c>
      <c r="D28" s="24"/>
      <c r="E28" s="25"/>
      <c r="F28" s="27">
        <f t="shared" ref="F28:L28" si="4">F29+F44+F49</f>
        <v>17311229778.390003</v>
      </c>
      <c r="G28" s="27">
        <f t="shared" si="4"/>
        <v>820000000</v>
      </c>
      <c r="H28" s="27">
        <f t="shared" si="4"/>
        <v>103141065.48000002</v>
      </c>
      <c r="I28" s="27">
        <f t="shared" si="4"/>
        <v>0</v>
      </c>
      <c r="J28" s="27">
        <f t="shared" si="4"/>
        <v>18028088712.910004</v>
      </c>
      <c r="K28" s="27">
        <f>K29+K44+K49</f>
        <v>348630460.61000001</v>
      </c>
      <c r="L28" s="39">
        <f t="shared" si="4"/>
        <v>154300.88</v>
      </c>
      <c r="M28" s="1"/>
    </row>
    <row r="29" spans="1:13" ht="19.5" customHeight="1" x14ac:dyDescent="0.45">
      <c r="A29" s="7"/>
      <c r="B29" s="23"/>
      <c r="C29" s="24"/>
      <c r="D29" s="24"/>
      <c r="E29" s="29" t="s">
        <v>49</v>
      </c>
      <c r="F29" s="27">
        <f t="shared" ref="F29:K29" si="5">SUM(F30:F42)</f>
        <v>17311229778.390003</v>
      </c>
      <c r="G29" s="27">
        <f t="shared" si="5"/>
        <v>820000000</v>
      </c>
      <c r="H29" s="27">
        <f t="shared" si="5"/>
        <v>103141065.48000002</v>
      </c>
      <c r="I29" s="27">
        <f t="shared" si="5"/>
        <v>0</v>
      </c>
      <c r="J29" s="27">
        <f t="shared" si="5"/>
        <v>18028088712.910004</v>
      </c>
      <c r="K29" s="27">
        <f t="shared" si="5"/>
        <v>348630460.61000001</v>
      </c>
      <c r="L29" s="39">
        <f>SUM(L30:L43)</f>
        <v>154300.88</v>
      </c>
      <c r="M29" s="7"/>
    </row>
    <row r="30" spans="1:13" x14ac:dyDescent="0.45">
      <c r="B30" s="23"/>
      <c r="C30" s="12"/>
      <c r="D30" s="12"/>
      <c r="E30" s="33" t="s">
        <v>45</v>
      </c>
      <c r="F30" s="40">
        <v>5093570567.4000006</v>
      </c>
      <c r="G30" s="40"/>
      <c r="H30" s="41">
        <v>8606522.1999999993</v>
      </c>
      <c r="J30" s="40">
        <f t="shared" ref="J30:J42" si="6">F30+G30-H30+I30</f>
        <v>5084964045.2000008</v>
      </c>
      <c r="K30" s="41">
        <v>98834439.090000004</v>
      </c>
      <c r="L30" s="43">
        <v>0</v>
      </c>
    </row>
    <row r="31" spans="1:13" x14ac:dyDescent="0.45">
      <c r="B31" s="23"/>
      <c r="C31" s="12"/>
      <c r="D31" s="12"/>
      <c r="E31" s="33" t="s">
        <v>54</v>
      </c>
      <c r="F31" s="40">
        <v>2991646171.8799996</v>
      </c>
      <c r="G31" s="40"/>
      <c r="H31" s="41">
        <v>5103003.28</v>
      </c>
      <c r="J31" s="40">
        <f t="shared" si="6"/>
        <v>2986543168.5999994</v>
      </c>
      <c r="K31" s="41">
        <v>58706692.219999999</v>
      </c>
      <c r="L31" s="43">
        <v>0</v>
      </c>
    </row>
    <row r="32" spans="1:13" x14ac:dyDescent="0.45">
      <c r="B32" s="23"/>
      <c r="C32" s="12"/>
      <c r="D32" s="12"/>
      <c r="E32" s="33" t="s">
        <v>55</v>
      </c>
      <c r="F32" s="40">
        <v>1995602000</v>
      </c>
      <c r="G32" s="40"/>
      <c r="H32" s="41">
        <v>3404000</v>
      </c>
      <c r="I32" s="35"/>
      <c r="J32" s="40">
        <f t="shared" si="6"/>
        <v>1992198000</v>
      </c>
      <c r="K32" s="41">
        <v>39071043.210000001</v>
      </c>
      <c r="L32" s="43">
        <v>0</v>
      </c>
    </row>
    <row r="33" spans="1:13" x14ac:dyDescent="0.45">
      <c r="B33" s="23"/>
      <c r="C33" s="12"/>
      <c r="D33" s="12"/>
      <c r="E33" s="33" t="s">
        <v>60</v>
      </c>
      <c r="F33" s="40">
        <v>997801000</v>
      </c>
      <c r="G33" s="40"/>
      <c r="H33" s="41">
        <v>1702000</v>
      </c>
      <c r="I33" s="35"/>
      <c r="J33" s="40">
        <f t="shared" si="6"/>
        <v>996099000</v>
      </c>
      <c r="K33" s="41">
        <v>19585384.41</v>
      </c>
      <c r="L33" s="43">
        <v>0</v>
      </c>
    </row>
    <row r="34" spans="1:13" x14ac:dyDescent="0.45">
      <c r="B34" s="23"/>
      <c r="C34" s="12"/>
      <c r="D34" s="12"/>
      <c r="E34" s="33" t="s">
        <v>45</v>
      </c>
      <c r="F34" s="40">
        <v>253727598</v>
      </c>
      <c r="G34" s="40">
        <f>100000000+50000000+200000000</f>
        <v>350000000</v>
      </c>
      <c r="H34" s="41">
        <v>555568</v>
      </c>
      <c r="I34" s="35"/>
      <c r="J34" s="40">
        <f t="shared" si="6"/>
        <v>603172030</v>
      </c>
      <c r="K34" s="41">
        <v>6791094.5599999996</v>
      </c>
      <c r="L34" s="43">
        <v>0</v>
      </c>
    </row>
    <row r="35" spans="1:13" x14ac:dyDescent="0.45">
      <c r="B35" s="23"/>
      <c r="C35" s="12"/>
      <c r="D35" s="12"/>
      <c r="E35" s="33" t="s">
        <v>46</v>
      </c>
      <c r="F35" s="40">
        <v>178411792.93999997</v>
      </c>
      <c r="G35" s="40"/>
      <c r="H35" s="41">
        <v>6224066.4000000004</v>
      </c>
      <c r="I35" s="35">
        <v>0</v>
      </c>
      <c r="J35" s="40">
        <f t="shared" si="6"/>
        <v>172187726.53999996</v>
      </c>
      <c r="K35" s="41">
        <v>3422515.81</v>
      </c>
      <c r="L35" s="43">
        <v>0</v>
      </c>
    </row>
    <row r="36" spans="1:13" x14ac:dyDescent="0.45">
      <c r="B36" s="23"/>
      <c r="C36" s="12"/>
      <c r="D36" s="12"/>
      <c r="E36" s="33" t="s">
        <v>46</v>
      </c>
      <c r="F36" s="40">
        <v>736522341.12000012</v>
      </c>
      <c r="G36" s="40"/>
      <c r="H36" s="41">
        <v>25397322.18</v>
      </c>
      <c r="I36" s="35">
        <v>0</v>
      </c>
      <c r="J36" s="40">
        <f t="shared" si="6"/>
        <v>711125018.94000018</v>
      </c>
      <c r="K36" s="41">
        <v>17121041.609999999</v>
      </c>
      <c r="L36" s="43">
        <v>0</v>
      </c>
    </row>
    <row r="37" spans="1:13" x14ac:dyDescent="0.45">
      <c r="A37" s="1"/>
      <c r="B37" s="23"/>
      <c r="C37" s="12"/>
      <c r="D37" s="12"/>
      <c r="E37" s="33" t="s">
        <v>46</v>
      </c>
      <c r="F37" s="40">
        <v>967646955.61999989</v>
      </c>
      <c r="G37" s="40"/>
      <c r="H37" s="41">
        <v>33446001.510000002</v>
      </c>
      <c r="I37" s="35">
        <v>0</v>
      </c>
      <c r="J37" s="40">
        <f t="shared" si="6"/>
        <v>934200954.1099999</v>
      </c>
      <c r="K37" s="41">
        <v>20387060.68</v>
      </c>
      <c r="L37" s="43">
        <v>0</v>
      </c>
      <c r="M37" s="1"/>
    </row>
    <row r="38" spans="1:13" x14ac:dyDescent="0.45">
      <c r="A38" s="1"/>
      <c r="B38" s="23"/>
      <c r="C38" s="12"/>
      <c r="D38" s="12"/>
      <c r="E38" s="33" t="s">
        <v>46</v>
      </c>
      <c r="F38" s="40">
        <v>809988274.55000031</v>
      </c>
      <c r="G38" s="40"/>
      <c r="H38" s="41">
        <v>12461358.060000001</v>
      </c>
      <c r="I38" s="35">
        <v>0</v>
      </c>
      <c r="J38" s="40">
        <f t="shared" si="6"/>
        <v>797526916.49000037</v>
      </c>
      <c r="K38" s="41">
        <v>15545378.970000001</v>
      </c>
      <c r="L38" s="43">
        <v>0</v>
      </c>
      <c r="M38" s="1"/>
    </row>
    <row r="39" spans="1:13" x14ac:dyDescent="0.45">
      <c r="A39" s="6"/>
      <c r="B39" s="23"/>
      <c r="C39" s="12"/>
      <c r="D39" s="12"/>
      <c r="E39" s="33" t="s">
        <v>46</v>
      </c>
      <c r="F39" s="40">
        <v>2490281875.4500003</v>
      </c>
      <c r="G39" s="40"/>
      <c r="H39" s="41">
        <v>4290310.45</v>
      </c>
      <c r="I39" s="35"/>
      <c r="J39" s="40">
        <f t="shared" si="6"/>
        <v>2485991565.0000005</v>
      </c>
      <c r="K39" s="41">
        <v>48955739.82</v>
      </c>
      <c r="L39" s="43">
        <v>0</v>
      </c>
      <c r="M39" s="6"/>
    </row>
    <row r="40" spans="1:13" x14ac:dyDescent="0.45">
      <c r="A40" s="6"/>
      <c r="B40" s="23"/>
      <c r="C40" s="12"/>
      <c r="D40" s="12"/>
      <c r="E40" s="33" t="s">
        <v>46</v>
      </c>
      <c r="F40" s="40">
        <v>566088905.56999993</v>
      </c>
      <c r="G40" s="40"/>
      <c r="H40" s="41">
        <v>975269.98</v>
      </c>
      <c r="I40" s="35"/>
      <c r="J40" s="40">
        <f t="shared" si="6"/>
        <v>565113635.58999991</v>
      </c>
      <c r="K40" s="41">
        <v>11199302.15</v>
      </c>
      <c r="L40" s="43">
        <v>0</v>
      </c>
      <c r="M40" s="6"/>
    </row>
    <row r="41" spans="1:13" x14ac:dyDescent="0.45">
      <c r="A41" s="6"/>
      <c r="B41" s="23"/>
      <c r="C41" s="12"/>
      <c r="D41" s="12"/>
      <c r="E41" s="33" t="s">
        <v>46</v>
      </c>
      <c r="F41" s="40">
        <v>99832.9</v>
      </c>
      <c r="G41" s="40">
        <v>270000000</v>
      </c>
      <c r="H41" s="41">
        <v>464301.61</v>
      </c>
      <c r="I41" s="35"/>
      <c r="J41" s="40">
        <f t="shared" si="6"/>
        <v>269635531.28999996</v>
      </c>
      <c r="K41" s="41">
        <v>3784441.65</v>
      </c>
      <c r="L41" s="43">
        <v>0</v>
      </c>
      <c r="M41" s="6"/>
    </row>
    <row r="42" spans="1:13" x14ac:dyDescent="0.45">
      <c r="A42" s="6"/>
      <c r="B42" s="23"/>
      <c r="C42" s="12"/>
      <c r="D42" s="12"/>
      <c r="E42" s="33" t="s">
        <v>46</v>
      </c>
      <c r="F42" s="40">
        <v>229842462.96000001</v>
      </c>
      <c r="G42" s="40">
        <v>200000000</v>
      </c>
      <c r="H42" s="41">
        <v>511341.81</v>
      </c>
      <c r="I42" s="35"/>
      <c r="J42" s="40">
        <f t="shared" si="6"/>
        <v>429331121.15000004</v>
      </c>
      <c r="K42" s="41">
        <v>5226326.43</v>
      </c>
      <c r="L42" s="43">
        <v>0</v>
      </c>
      <c r="M42" s="6"/>
    </row>
    <row r="43" spans="1:13" x14ac:dyDescent="0.45">
      <c r="A43" s="1"/>
      <c r="B43" s="23"/>
      <c r="C43" s="12"/>
      <c r="D43" s="12"/>
      <c r="E43" s="33"/>
      <c r="F43" s="35"/>
      <c r="G43" s="35"/>
      <c r="H43" s="35"/>
      <c r="I43" s="35"/>
      <c r="J43" s="40"/>
      <c r="K43" s="34"/>
      <c r="L43" s="44">
        <v>154300.88</v>
      </c>
      <c r="M43" s="1"/>
    </row>
    <row r="44" spans="1:13" x14ac:dyDescent="0.45">
      <c r="A44" s="1"/>
      <c r="B44" s="23"/>
      <c r="C44" s="12"/>
      <c r="D44" s="12" t="s">
        <v>23</v>
      </c>
      <c r="E44" s="29"/>
      <c r="F44" s="32">
        <f>SUM(F45:F47)</f>
        <v>0</v>
      </c>
      <c r="G44" s="32">
        <f t="shared" ref="G44:L44" si="7">SUM(G45:G47)</f>
        <v>0</v>
      </c>
      <c r="H44" s="32">
        <f t="shared" si="7"/>
        <v>0</v>
      </c>
      <c r="I44" s="32">
        <f t="shared" si="7"/>
        <v>0</v>
      </c>
      <c r="J44" s="32">
        <f>SUM(J45:J47)</f>
        <v>0</v>
      </c>
      <c r="K44" s="31"/>
      <c r="L44" s="45">
        <f t="shared" si="7"/>
        <v>0</v>
      </c>
      <c r="M44" s="1"/>
    </row>
    <row r="45" spans="1:13" x14ac:dyDescent="0.45">
      <c r="A45" s="1"/>
      <c r="B45" s="23"/>
      <c r="C45" s="12"/>
      <c r="D45" s="12"/>
      <c r="E45" s="33" t="s">
        <v>15</v>
      </c>
      <c r="F45" s="35"/>
      <c r="G45" s="35"/>
      <c r="H45" s="35"/>
      <c r="I45" s="35"/>
      <c r="J45" s="35"/>
      <c r="K45" s="35"/>
      <c r="L45" s="35"/>
      <c r="M45" s="1"/>
    </row>
    <row r="46" spans="1:13" x14ac:dyDescent="0.45">
      <c r="A46" s="1"/>
      <c r="B46" s="23"/>
      <c r="C46" s="12"/>
      <c r="D46" s="12"/>
      <c r="E46" s="33" t="s">
        <v>16</v>
      </c>
      <c r="F46" s="35"/>
      <c r="G46" s="35"/>
      <c r="H46" s="35"/>
      <c r="I46" s="35"/>
      <c r="J46" s="35"/>
      <c r="K46" s="35"/>
      <c r="L46" s="35"/>
      <c r="M46" s="1"/>
    </row>
    <row r="47" spans="1:13" x14ac:dyDescent="0.45">
      <c r="A47" s="1"/>
      <c r="B47" s="23"/>
      <c r="C47" s="12"/>
      <c r="D47" s="12"/>
      <c r="E47" s="33" t="s">
        <v>17</v>
      </c>
      <c r="F47" s="35"/>
      <c r="G47" s="35"/>
      <c r="H47" s="35"/>
      <c r="I47" s="35"/>
      <c r="J47" s="35"/>
      <c r="K47" s="35"/>
      <c r="L47" s="35"/>
      <c r="M47" s="1"/>
    </row>
    <row r="48" spans="1:13" x14ac:dyDescent="0.45">
      <c r="A48" s="1"/>
      <c r="B48" s="23"/>
      <c r="C48" s="12"/>
      <c r="D48" s="12"/>
      <c r="E48" s="29"/>
      <c r="F48" s="38"/>
      <c r="G48" s="38"/>
      <c r="H48" s="38"/>
      <c r="I48" s="38"/>
      <c r="J48" s="38"/>
      <c r="K48" s="38"/>
      <c r="L48" s="38"/>
      <c r="M48" s="1"/>
    </row>
    <row r="49" spans="1:15" x14ac:dyDescent="0.45">
      <c r="A49" s="1"/>
      <c r="B49" s="23"/>
      <c r="C49" s="12"/>
      <c r="D49" s="12" t="s">
        <v>24</v>
      </c>
      <c r="E49" s="29"/>
      <c r="F49" s="32">
        <f>SUM(F50:F52)</f>
        <v>0</v>
      </c>
      <c r="G49" s="32">
        <f t="shared" ref="G49:L49" si="8">SUM(G50:G52)</f>
        <v>0</v>
      </c>
      <c r="H49" s="32">
        <f t="shared" si="8"/>
        <v>0</v>
      </c>
      <c r="I49" s="32">
        <f t="shared" si="8"/>
        <v>0</v>
      </c>
      <c r="J49" s="32">
        <f t="shared" si="8"/>
        <v>0</v>
      </c>
      <c r="K49" s="32">
        <f t="shared" si="8"/>
        <v>0</v>
      </c>
      <c r="L49" s="32">
        <f t="shared" si="8"/>
        <v>0</v>
      </c>
      <c r="M49" s="5"/>
    </row>
    <row r="50" spans="1:15" x14ac:dyDescent="0.45">
      <c r="A50" s="1"/>
      <c r="B50" s="23"/>
      <c r="C50" s="12"/>
      <c r="D50" s="12"/>
      <c r="E50" s="46" t="s">
        <v>25</v>
      </c>
      <c r="F50" s="35"/>
      <c r="G50" s="35"/>
      <c r="H50" s="35"/>
      <c r="I50" s="35"/>
      <c r="J50" s="35"/>
      <c r="K50" s="35"/>
      <c r="L50" s="35"/>
      <c r="M50" s="1"/>
    </row>
    <row r="51" spans="1:15" x14ac:dyDescent="0.45">
      <c r="A51" s="1"/>
      <c r="B51" s="23"/>
      <c r="C51" s="12"/>
      <c r="D51" s="12"/>
      <c r="E51" s="46" t="s">
        <v>26</v>
      </c>
      <c r="F51" s="35"/>
      <c r="G51" s="35"/>
      <c r="H51" s="35"/>
      <c r="I51" s="35"/>
      <c r="J51" s="35"/>
      <c r="K51" s="35"/>
      <c r="L51" s="35"/>
      <c r="M51" s="1"/>
    </row>
    <row r="52" spans="1:15" x14ac:dyDescent="0.45">
      <c r="A52" s="1"/>
      <c r="B52" s="23"/>
      <c r="C52" s="12"/>
      <c r="D52" s="12"/>
      <c r="E52" s="46" t="s">
        <v>27</v>
      </c>
      <c r="F52" s="35"/>
      <c r="G52" s="35"/>
      <c r="H52" s="35"/>
      <c r="I52" s="35"/>
      <c r="J52" s="35"/>
      <c r="K52" s="35"/>
      <c r="L52" s="35"/>
      <c r="M52" s="1"/>
    </row>
    <row r="53" spans="1:15" x14ac:dyDescent="0.45">
      <c r="A53" s="1"/>
      <c r="B53" s="19" t="s">
        <v>28</v>
      </c>
      <c r="C53" s="24"/>
      <c r="D53" s="24"/>
      <c r="E53" s="25"/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1"/>
    </row>
    <row r="54" spans="1:15" x14ac:dyDescent="0.45">
      <c r="A54" s="1"/>
      <c r="B54" s="23"/>
      <c r="C54" s="12"/>
      <c r="D54" s="12"/>
      <c r="E54" s="29"/>
      <c r="F54" s="38"/>
      <c r="G54" s="38"/>
      <c r="H54" s="38"/>
      <c r="I54" s="38"/>
      <c r="J54" s="38"/>
      <c r="K54" s="47"/>
      <c r="L54" s="38"/>
      <c r="M54" s="1"/>
    </row>
    <row r="55" spans="1:15" x14ac:dyDescent="0.45">
      <c r="A55" s="1"/>
      <c r="B55" s="19" t="s">
        <v>29</v>
      </c>
      <c r="C55" s="24"/>
      <c r="D55" s="24"/>
      <c r="E55" s="25"/>
      <c r="F55" s="27">
        <f t="shared" ref="F55:L55" si="9">F11+F53</f>
        <v>17311229778.390003</v>
      </c>
      <c r="G55" s="27">
        <f t="shared" si="9"/>
        <v>820000000</v>
      </c>
      <c r="H55" s="27">
        <f>H11+H53</f>
        <v>103141065.48000002</v>
      </c>
      <c r="I55" s="27">
        <f>I11+I53</f>
        <v>0</v>
      </c>
      <c r="J55" s="27">
        <f t="shared" si="9"/>
        <v>18028088712.910004</v>
      </c>
      <c r="K55" s="27">
        <f>K11+K53</f>
        <v>348630460.61000001</v>
      </c>
      <c r="L55" s="124">
        <f t="shared" si="9"/>
        <v>154300.88</v>
      </c>
      <c r="M55" s="9"/>
    </row>
    <row r="56" spans="1:15" x14ac:dyDescent="0.45">
      <c r="A56" s="1"/>
      <c r="B56" s="23"/>
      <c r="C56" s="12"/>
      <c r="D56" s="12"/>
      <c r="E56" s="21"/>
      <c r="F56" s="38"/>
      <c r="G56" s="38"/>
      <c r="H56" s="38"/>
      <c r="I56" s="38"/>
      <c r="J56" s="38"/>
      <c r="K56" s="47"/>
      <c r="L56" s="38"/>
      <c r="M56" s="1"/>
    </row>
    <row r="57" spans="1:15" ht="15.75" x14ac:dyDescent="0.45">
      <c r="A57" s="1"/>
      <c r="B57" s="19" t="s">
        <v>65</v>
      </c>
      <c r="C57" s="24"/>
      <c r="D57" s="24"/>
      <c r="E57" s="25"/>
      <c r="F57" s="32">
        <f>SUM(F58:F62)</f>
        <v>4331268205.8670645</v>
      </c>
      <c r="G57" s="32">
        <f>SUM(G58:G62)</f>
        <v>120138731.62</v>
      </c>
      <c r="H57" s="32">
        <f>SUM(H58:H62)</f>
        <v>39874452.140000001</v>
      </c>
      <c r="I57" s="32">
        <f t="shared" ref="I57:L57" si="10">SUM(I58:I62)</f>
        <v>462905.10000008298</v>
      </c>
      <c r="J57" s="32">
        <f>SUM(J58:J62)</f>
        <v>4411995390.4470654</v>
      </c>
      <c r="K57" s="32">
        <f>SUM(K58:K62)</f>
        <v>53737034.070000008</v>
      </c>
      <c r="L57" s="32">
        <f t="shared" si="10"/>
        <v>0</v>
      </c>
      <c r="M57" s="1"/>
    </row>
    <row r="58" spans="1:15" x14ac:dyDescent="0.45">
      <c r="A58" s="1"/>
      <c r="B58" s="23"/>
      <c r="C58" s="48"/>
      <c r="D58" s="12"/>
      <c r="E58" s="49" t="s">
        <v>56</v>
      </c>
      <c r="F58" s="35">
        <v>1020758157.1203864</v>
      </c>
      <c r="G58" s="32"/>
      <c r="H58" s="35">
        <v>3341253.43</v>
      </c>
      <c r="I58" s="35"/>
      <c r="J58" s="35">
        <f>F58+G58-H58+I58</f>
        <v>1017416903.6903864</v>
      </c>
      <c r="K58" s="35"/>
      <c r="L58" s="35"/>
      <c r="M58" s="1"/>
    </row>
    <row r="59" spans="1:15" x14ac:dyDescent="0.45">
      <c r="A59" s="9"/>
      <c r="B59" s="23"/>
      <c r="C59" s="48"/>
      <c r="D59" s="12"/>
      <c r="E59" s="49" t="s">
        <v>57</v>
      </c>
      <c r="F59" s="35">
        <v>789348134.00567949</v>
      </c>
      <c r="G59" s="32"/>
      <c r="H59" s="35">
        <v>2725939.66</v>
      </c>
      <c r="I59" s="35"/>
      <c r="J59" s="35">
        <f>F59+G59-H59+I59</f>
        <v>786622194.34567952</v>
      </c>
      <c r="K59" s="35"/>
      <c r="L59" s="35"/>
      <c r="M59" s="9"/>
    </row>
    <row r="60" spans="1:15" x14ac:dyDescent="0.45">
      <c r="A60" s="9"/>
      <c r="B60" s="23"/>
      <c r="C60" s="48"/>
      <c r="D60" s="12"/>
      <c r="E60" s="49" t="s">
        <v>58</v>
      </c>
      <c r="F60" s="35">
        <v>833519626.69999969</v>
      </c>
      <c r="G60" s="32"/>
      <c r="H60" s="35">
        <v>13384010.68</v>
      </c>
      <c r="I60" s="35"/>
      <c r="J60" s="35">
        <f>F60+G60-H60+I60</f>
        <v>820135616.01999974</v>
      </c>
      <c r="K60" s="50">
        <v>16237237.98</v>
      </c>
      <c r="L60" s="35"/>
      <c r="M60" s="9"/>
    </row>
    <row r="61" spans="1:15" x14ac:dyDescent="0.45">
      <c r="A61" s="1"/>
      <c r="B61" s="23"/>
      <c r="C61" s="48"/>
      <c r="D61" s="12"/>
      <c r="E61" s="49" t="s">
        <v>48</v>
      </c>
      <c r="F61" s="35">
        <v>1685394493.9309998</v>
      </c>
      <c r="G61" s="51">
        <v>120138731.62</v>
      </c>
      <c r="H61" s="35">
        <v>20102139.260000002</v>
      </c>
      <c r="I61" s="35">
        <v>462905.10000008298</v>
      </c>
      <c r="J61" s="35">
        <f>F61+G61-H61+I61</f>
        <v>1785893991.3909998</v>
      </c>
      <c r="K61" s="52">
        <v>37499796.090000004</v>
      </c>
      <c r="L61" s="35"/>
      <c r="M61" s="1"/>
      <c r="O61" s="10"/>
    </row>
    <row r="62" spans="1:15" x14ac:dyDescent="0.45">
      <c r="A62" s="1"/>
      <c r="B62" s="23"/>
      <c r="C62" s="48"/>
      <c r="D62" s="12"/>
      <c r="E62" s="49" t="s">
        <v>59</v>
      </c>
      <c r="F62" s="35">
        <v>2247794.1099999985</v>
      </c>
      <c r="G62" s="52">
        <v>0</v>
      </c>
      <c r="H62" s="35">
        <v>321109.10999999847</v>
      </c>
      <c r="I62" s="35"/>
      <c r="J62" s="35">
        <f>F62+G62-H62+I62</f>
        <v>1926685</v>
      </c>
      <c r="K62" s="40"/>
      <c r="L62" s="35"/>
      <c r="M62" s="1"/>
      <c r="N62" s="11"/>
      <c r="O62" s="10"/>
    </row>
    <row r="63" spans="1:15" x14ac:dyDescent="0.45">
      <c r="A63" s="1"/>
      <c r="B63" s="23"/>
      <c r="C63" s="12"/>
      <c r="D63" s="12"/>
      <c r="E63" s="53"/>
      <c r="F63" s="54"/>
      <c r="G63" s="54"/>
      <c r="H63" s="54"/>
      <c r="I63" s="54"/>
      <c r="J63" s="54"/>
      <c r="K63" s="55"/>
      <c r="L63" s="54"/>
      <c r="M63" s="1"/>
    </row>
    <row r="64" spans="1:15" ht="15.75" x14ac:dyDescent="0.45">
      <c r="A64" s="1"/>
      <c r="B64" s="19" t="s">
        <v>66</v>
      </c>
      <c r="C64" s="24"/>
      <c r="D64" s="24"/>
      <c r="E64" s="25"/>
      <c r="F64" s="27">
        <f>SUM(F66:F72)</f>
        <v>2450651749</v>
      </c>
      <c r="G64" s="22">
        <f t="shared" ref="G64:L64" si="11">SUM(G66:G72)</f>
        <v>0</v>
      </c>
      <c r="H64" s="27">
        <f t="shared" si="11"/>
        <v>0</v>
      </c>
      <c r="I64" s="27">
        <f t="shared" si="11"/>
        <v>0</v>
      </c>
      <c r="J64" s="27">
        <f>SUM(J66:J72)</f>
        <v>2450651749</v>
      </c>
      <c r="K64" s="27">
        <f>SUM(K66:K72)</f>
        <v>50582631.36999999</v>
      </c>
      <c r="L64" s="27">
        <f t="shared" si="11"/>
        <v>0</v>
      </c>
      <c r="M64" s="1"/>
    </row>
    <row r="65" spans="1:13" x14ac:dyDescent="0.45">
      <c r="A65" s="1"/>
      <c r="B65" s="19"/>
      <c r="C65" s="24"/>
      <c r="D65" s="24"/>
      <c r="E65" s="25"/>
      <c r="F65" s="35"/>
      <c r="G65" s="35"/>
      <c r="H65" s="35"/>
      <c r="I65" s="35"/>
      <c r="J65" s="35"/>
      <c r="K65" s="40"/>
      <c r="L65" s="35"/>
      <c r="M65" s="1"/>
    </row>
    <row r="66" spans="1:13" x14ac:dyDescent="0.45">
      <c r="A66" s="1"/>
      <c r="B66" s="23"/>
      <c r="C66" s="56"/>
      <c r="D66" s="12"/>
      <c r="E66" s="57">
        <v>400032498.95000005</v>
      </c>
      <c r="F66" s="40">
        <v>995600150</v>
      </c>
      <c r="G66" s="52">
        <v>0</v>
      </c>
      <c r="H66" s="52">
        <v>0</v>
      </c>
      <c r="I66" s="52">
        <v>0</v>
      </c>
      <c r="J66" s="34">
        <f>F66+G66-H66+I66</f>
        <v>995600150</v>
      </c>
      <c r="K66" s="41">
        <v>20073232.879999999</v>
      </c>
      <c r="L66" s="35">
        <v>0</v>
      </c>
      <c r="M66" s="1"/>
    </row>
    <row r="67" spans="1:13" x14ac:dyDescent="0.45">
      <c r="A67" s="1"/>
      <c r="B67" s="23"/>
      <c r="C67" s="58"/>
      <c r="D67" s="12"/>
      <c r="E67" s="57">
        <v>115062901.31</v>
      </c>
      <c r="F67" s="40">
        <v>300000000</v>
      </c>
      <c r="G67" s="52">
        <v>0</v>
      </c>
      <c r="H67" s="52">
        <v>0</v>
      </c>
      <c r="I67" s="52">
        <v>0</v>
      </c>
      <c r="J67" s="34">
        <f>F67+G67-H67+I67</f>
        <v>300000000</v>
      </c>
      <c r="K67" s="41">
        <v>6256250</v>
      </c>
      <c r="L67" s="35">
        <v>0</v>
      </c>
      <c r="M67" s="1"/>
    </row>
    <row r="68" spans="1:13" x14ac:dyDescent="0.45">
      <c r="A68" s="1"/>
      <c r="B68" s="23"/>
      <c r="C68" s="59"/>
      <c r="D68" s="12"/>
      <c r="E68" s="57">
        <v>103280050.22999999</v>
      </c>
      <c r="F68" s="40">
        <v>299888355</v>
      </c>
      <c r="G68" s="52">
        <v>0</v>
      </c>
      <c r="H68" s="52">
        <v>0</v>
      </c>
      <c r="I68" s="52">
        <v>0</v>
      </c>
      <c r="J68" s="34">
        <f>F68+G68-H68+I68</f>
        <v>299888355</v>
      </c>
      <c r="K68" s="41">
        <v>6176146.6699999999</v>
      </c>
      <c r="L68" s="35">
        <v>0</v>
      </c>
      <c r="M68" s="1"/>
    </row>
    <row r="69" spans="1:13" x14ac:dyDescent="0.45">
      <c r="A69" s="1"/>
      <c r="B69" s="23"/>
      <c r="C69" s="58"/>
      <c r="D69" s="12"/>
      <c r="E69" s="57">
        <v>70257872.289999992</v>
      </c>
      <c r="F69" s="40">
        <v>211994864</v>
      </c>
      <c r="G69" s="52">
        <v>0</v>
      </c>
      <c r="H69" s="52">
        <v>0</v>
      </c>
      <c r="I69" s="52">
        <v>0</v>
      </c>
      <c r="J69" s="34">
        <f>F69+G69-H69+I69</f>
        <v>211994864</v>
      </c>
      <c r="K69" s="41">
        <v>4255355.58</v>
      </c>
      <c r="L69" s="35">
        <v>0</v>
      </c>
      <c r="M69" s="1"/>
    </row>
    <row r="70" spans="1:13" x14ac:dyDescent="0.45">
      <c r="A70" s="1"/>
      <c r="B70" s="23"/>
      <c r="C70" s="59"/>
      <c r="D70" s="12"/>
      <c r="E70" s="57">
        <v>161968544.44</v>
      </c>
      <c r="F70" s="40">
        <v>500379494</v>
      </c>
      <c r="G70" s="52">
        <v>0</v>
      </c>
      <c r="H70" s="52">
        <v>0</v>
      </c>
      <c r="I70" s="52">
        <v>0</v>
      </c>
      <c r="J70" s="34">
        <f>F70+G70-H70+I70</f>
        <v>500379494</v>
      </c>
      <c r="K70" s="41">
        <v>10686903.279999999</v>
      </c>
      <c r="L70" s="35">
        <v>0</v>
      </c>
      <c r="M70" s="1"/>
    </row>
    <row r="71" spans="1:13" x14ac:dyDescent="0.45">
      <c r="A71" s="1"/>
      <c r="B71" s="23"/>
      <c r="C71" s="58"/>
      <c r="D71" s="12"/>
      <c r="E71" s="57">
        <v>25133615.610000003</v>
      </c>
      <c r="F71" s="40">
        <v>86788886</v>
      </c>
      <c r="G71" s="52">
        <v>0</v>
      </c>
      <c r="H71" s="52">
        <v>0</v>
      </c>
      <c r="I71" s="52">
        <v>0</v>
      </c>
      <c r="J71" s="34">
        <f t="shared" ref="J71:J72" si="12">F71+G71-H71+I71</f>
        <v>86788886</v>
      </c>
      <c r="K71" s="41">
        <v>1878227.41</v>
      </c>
      <c r="L71" s="35">
        <v>0</v>
      </c>
      <c r="M71" s="1"/>
    </row>
    <row r="72" spans="1:13" x14ac:dyDescent="0.45">
      <c r="A72" s="1"/>
      <c r="B72" s="23"/>
      <c r="C72" s="58"/>
      <c r="D72" s="12"/>
      <c r="E72" s="57">
        <v>16062506.65</v>
      </c>
      <c r="F72" s="40">
        <v>56000000</v>
      </c>
      <c r="G72" s="52">
        <v>0</v>
      </c>
      <c r="H72" s="52">
        <v>0</v>
      </c>
      <c r="I72" s="52">
        <v>0</v>
      </c>
      <c r="J72" s="34">
        <f t="shared" si="12"/>
        <v>56000000</v>
      </c>
      <c r="K72" s="41">
        <v>1256515.55</v>
      </c>
      <c r="L72" s="35">
        <v>0</v>
      </c>
      <c r="M72" s="1"/>
    </row>
    <row r="73" spans="1:13" x14ac:dyDescent="0.45">
      <c r="A73" s="1"/>
      <c r="B73" s="60"/>
      <c r="C73" s="61"/>
      <c r="D73" s="61"/>
      <c r="E73" s="62"/>
      <c r="F73" s="63"/>
      <c r="G73" s="64"/>
      <c r="H73" s="64"/>
      <c r="I73" s="64"/>
      <c r="J73" s="64"/>
      <c r="K73" s="65"/>
      <c r="L73" s="63"/>
      <c r="M73" s="1"/>
    </row>
    <row r="74" spans="1:13" x14ac:dyDescent="0.45">
      <c r="A74" s="1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"/>
    </row>
    <row r="75" spans="1:13" ht="27" customHeight="1" x14ac:dyDescent="0.45">
      <c r="A75" s="1"/>
      <c r="B75" s="66">
        <v>1</v>
      </c>
      <c r="C75" s="12"/>
      <c r="D75" s="12"/>
      <c r="E75" s="101" t="s">
        <v>30</v>
      </c>
      <c r="F75" s="101"/>
      <c r="G75" s="101"/>
      <c r="H75" s="101"/>
      <c r="I75" s="101"/>
      <c r="J75" s="101"/>
      <c r="K75" s="101"/>
      <c r="L75" s="101"/>
      <c r="M75" s="1"/>
    </row>
    <row r="76" spans="1:13" ht="32.25" customHeight="1" x14ac:dyDescent="0.45">
      <c r="A76" s="1"/>
      <c r="B76" s="66">
        <v>2</v>
      </c>
      <c r="C76" s="12"/>
      <c r="D76" s="12"/>
      <c r="E76" s="112" t="s">
        <v>31</v>
      </c>
      <c r="F76" s="112"/>
      <c r="G76" s="112"/>
      <c r="H76" s="112"/>
      <c r="I76" s="112"/>
      <c r="J76" s="112"/>
      <c r="K76" s="112"/>
      <c r="L76" s="112"/>
      <c r="M76" s="1"/>
    </row>
    <row r="77" spans="1:13" x14ac:dyDescent="0.45">
      <c r="A77" s="1"/>
      <c r="B77" s="67" t="s">
        <v>50</v>
      </c>
      <c r="C77" s="12"/>
      <c r="D77" s="12"/>
      <c r="E77" s="68" t="s">
        <v>51</v>
      </c>
      <c r="F77" s="68"/>
      <c r="G77" s="68"/>
      <c r="H77" s="68"/>
      <c r="I77" s="68"/>
      <c r="J77" s="68"/>
      <c r="K77" s="68"/>
      <c r="L77" s="68"/>
      <c r="M77" s="1"/>
    </row>
    <row r="78" spans="1:13" x14ac:dyDescent="0.45">
      <c r="A78" s="1"/>
      <c r="B78" s="12"/>
      <c r="C78" s="12"/>
      <c r="D78" s="12"/>
      <c r="E78" s="13"/>
      <c r="F78" s="13"/>
      <c r="G78" s="13"/>
      <c r="H78" s="13"/>
      <c r="I78" s="13"/>
      <c r="J78" s="13"/>
      <c r="K78" s="69"/>
      <c r="L78" s="13"/>
      <c r="M78" s="1"/>
    </row>
    <row r="79" spans="1:13" x14ac:dyDescent="0.45">
      <c r="A79" s="1"/>
      <c r="B79" s="12"/>
      <c r="C79" s="12"/>
      <c r="D79" s="12"/>
      <c r="E79" s="13"/>
      <c r="F79" s="13"/>
      <c r="G79" s="13"/>
      <c r="H79" s="13"/>
      <c r="I79" s="13"/>
      <c r="J79" s="13"/>
      <c r="K79" s="70"/>
      <c r="L79" s="13"/>
      <c r="M79" s="1"/>
    </row>
    <row r="80" spans="1:13" ht="28.5" x14ac:dyDescent="0.45">
      <c r="A80" s="1"/>
      <c r="B80" s="113" t="s">
        <v>32</v>
      </c>
      <c r="C80" s="114"/>
      <c r="D80" s="71"/>
      <c r="E80" s="72" t="s">
        <v>33</v>
      </c>
      <c r="F80" s="72" t="s">
        <v>34</v>
      </c>
      <c r="G80" s="72" t="s">
        <v>35</v>
      </c>
      <c r="H80" s="72" t="s">
        <v>36</v>
      </c>
      <c r="I80" s="72" t="s">
        <v>37</v>
      </c>
      <c r="J80" s="23"/>
      <c r="K80" s="73"/>
      <c r="L80" s="20"/>
      <c r="M80" s="1"/>
    </row>
    <row r="81" spans="1:13" x14ac:dyDescent="0.45">
      <c r="A81" s="1"/>
      <c r="B81" s="115"/>
      <c r="C81" s="116"/>
      <c r="D81" s="74"/>
      <c r="E81" s="75" t="s">
        <v>38</v>
      </c>
      <c r="F81" s="75" t="s">
        <v>39</v>
      </c>
      <c r="G81" s="75" t="s">
        <v>40</v>
      </c>
      <c r="H81" s="75" t="s">
        <v>41</v>
      </c>
      <c r="I81" s="75" t="s">
        <v>42</v>
      </c>
      <c r="J81" s="23"/>
      <c r="K81" s="76"/>
      <c r="L81" s="3"/>
      <c r="M81" s="1"/>
    </row>
    <row r="82" spans="1:13" x14ac:dyDescent="0.45">
      <c r="A82" s="1"/>
      <c r="B82" s="117"/>
      <c r="C82" s="118"/>
      <c r="D82" s="77"/>
      <c r="E82" s="78"/>
      <c r="F82" s="79" t="s">
        <v>43</v>
      </c>
      <c r="G82" s="80"/>
      <c r="H82" s="79"/>
      <c r="I82" s="78"/>
      <c r="J82" s="23"/>
      <c r="K82" s="81"/>
      <c r="L82" s="82"/>
      <c r="M82" s="1"/>
    </row>
    <row r="83" spans="1:13" x14ac:dyDescent="0.45">
      <c r="A83" s="1"/>
      <c r="B83" s="83" t="s">
        <v>44</v>
      </c>
      <c r="C83" s="84"/>
      <c r="D83" s="84"/>
      <c r="E83" s="85">
        <v>600000000</v>
      </c>
      <c r="F83" s="86" t="s">
        <v>62</v>
      </c>
      <c r="G83" s="87" t="s">
        <v>63</v>
      </c>
      <c r="H83" s="86">
        <v>0</v>
      </c>
      <c r="I83" s="88">
        <v>7.4899999999999994E-2</v>
      </c>
      <c r="J83" s="12"/>
      <c r="K83" s="89"/>
      <c r="L83" s="90"/>
      <c r="M83" s="1"/>
    </row>
    <row r="84" spans="1:13" x14ac:dyDescent="0.45">
      <c r="A84" s="4"/>
      <c r="B84" s="122"/>
      <c r="C84" s="122"/>
      <c r="D84" s="91"/>
      <c r="E84" s="92"/>
      <c r="F84" s="93"/>
      <c r="G84" s="94"/>
      <c r="H84" s="94"/>
      <c r="I84" s="95"/>
      <c r="J84" s="90"/>
      <c r="K84" s="90"/>
      <c r="L84" s="13"/>
    </row>
    <row r="85" spans="1:13" ht="15.75" x14ac:dyDescent="0.45">
      <c r="A85" s="1"/>
      <c r="B85" s="96"/>
      <c r="C85" s="96"/>
      <c r="D85" s="12"/>
      <c r="E85" s="13"/>
      <c r="F85" s="13"/>
      <c r="G85" s="13"/>
      <c r="H85" s="13"/>
      <c r="I85" s="13"/>
      <c r="J85" s="13"/>
      <c r="K85" s="13"/>
      <c r="L85" s="13"/>
      <c r="M85" s="1"/>
    </row>
    <row r="86" spans="1:13" x14ac:dyDescent="0.45">
      <c r="A86" s="1"/>
      <c r="B86" s="119" t="s">
        <v>53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x14ac:dyDescent="0.45">
      <c r="A87" s="1"/>
      <c r="B87" s="120" t="s">
        <v>52</v>
      </c>
      <c r="C87" s="120"/>
      <c r="D87" s="120"/>
      <c r="E87" s="120"/>
      <c r="F87" s="120"/>
      <c r="G87" s="120"/>
      <c r="H87" s="120"/>
      <c r="I87" s="120"/>
      <c r="J87" s="120"/>
      <c r="K87" s="13"/>
      <c r="L87" s="13"/>
      <c r="M87" s="1"/>
    </row>
    <row r="88" spans="1:13" x14ac:dyDescent="0.45">
      <c r="A88" s="1"/>
      <c r="B88" s="121"/>
      <c r="C88" s="121"/>
      <c r="D88" s="121"/>
      <c r="E88" s="121"/>
      <c r="F88" s="121"/>
      <c r="G88" s="121"/>
      <c r="H88" s="121"/>
      <c r="I88" s="13"/>
      <c r="J88" s="13"/>
      <c r="K88" s="13"/>
      <c r="L88" s="13"/>
      <c r="M88" s="1"/>
    </row>
    <row r="89" spans="1:13" x14ac:dyDescent="0.45">
      <c r="A89" s="1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"/>
    </row>
    <row r="90" spans="1:13" x14ac:dyDescent="0.45">
      <c r="A90" s="1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"/>
    </row>
    <row r="91" spans="1:13" x14ac:dyDescent="0.45">
      <c r="A91" s="1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"/>
    </row>
    <row r="92" spans="1:13" x14ac:dyDescent="0.45">
      <c r="A92" s="1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"/>
    </row>
    <row r="93" spans="1:13" x14ac:dyDescent="0.45">
      <c r="A93" s="1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"/>
    </row>
    <row r="94" spans="1:13" x14ac:dyDescent="0.45">
      <c r="A94" s="1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"/>
    </row>
    <row r="95" spans="1:13" x14ac:dyDescent="0.45">
      <c r="A95" s="1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"/>
    </row>
    <row r="96" spans="1:13" x14ac:dyDescent="0.45">
      <c r="A96" s="1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"/>
    </row>
    <row r="97" spans="1:13" x14ac:dyDescent="0.45">
      <c r="A97" s="1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"/>
    </row>
    <row r="98" spans="1:13" x14ac:dyDescent="0.45">
      <c r="A98" s="1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"/>
    </row>
    <row r="99" spans="1:13" x14ac:dyDescent="0.45">
      <c r="A99" s="1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"/>
    </row>
    <row r="100" spans="1:13" x14ac:dyDescent="0.45">
      <c r="A100" s="2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"/>
    </row>
    <row r="101" spans="1:13" x14ac:dyDescent="0.45">
      <c r="A101" s="2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"/>
    </row>
    <row r="102" spans="1:13" x14ac:dyDescent="0.45">
      <c r="A102" s="2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"/>
    </row>
    <row r="103" spans="1:13" x14ac:dyDescent="0.45">
      <c r="A103" s="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"/>
    </row>
    <row r="104" spans="1:13" x14ac:dyDescent="0.45">
      <c r="A104" s="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"/>
    </row>
    <row r="105" spans="1:13" x14ac:dyDescent="0.45">
      <c r="A105" s="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"/>
    </row>
    <row r="106" spans="1:13" x14ac:dyDescent="0.45">
      <c r="A106" s="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"/>
    </row>
    <row r="107" spans="1:13" x14ac:dyDescent="0.45">
      <c r="A107" s="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"/>
    </row>
    <row r="108" spans="1:13" x14ac:dyDescent="0.45">
      <c r="A108" s="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"/>
    </row>
    <row r="109" spans="1:13" x14ac:dyDescent="0.45">
      <c r="A109" s="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"/>
    </row>
    <row r="110" spans="1:13" x14ac:dyDescent="0.45">
      <c r="A110" s="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"/>
    </row>
    <row r="111" spans="1:13" x14ac:dyDescent="0.45">
      <c r="A111" s="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"/>
    </row>
    <row r="112" spans="1:13" x14ac:dyDescent="0.45">
      <c r="A112" s="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"/>
    </row>
    <row r="113" spans="1:13" x14ac:dyDescent="0.45">
      <c r="A113" s="1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"/>
    </row>
  </sheetData>
  <mergeCells count="13">
    <mergeCell ref="E76:L76"/>
    <mergeCell ref="B80:C82"/>
    <mergeCell ref="B86:M86"/>
    <mergeCell ref="B87:J87"/>
    <mergeCell ref="B88:H88"/>
    <mergeCell ref="B84:C84"/>
    <mergeCell ref="B9:E9"/>
    <mergeCell ref="E75:L75"/>
    <mergeCell ref="B5:L5"/>
    <mergeCell ref="B3:L3"/>
    <mergeCell ref="B6:L6"/>
    <mergeCell ref="B7:L7"/>
    <mergeCell ref="B8:L8"/>
  </mergeCells>
  <pageMargins left="0.70866141732283472" right="0.70866141732283472" top="0.55118110236220474" bottom="0.55118110236220474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 1er trimestre 2020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2020-05-18T19:50:45Z</cp:lastPrinted>
  <dcterms:created xsi:type="dcterms:W3CDTF">2017-04-19T20:49:10Z</dcterms:created>
  <dcterms:modified xsi:type="dcterms:W3CDTF">2020-05-20T14:26:44Z</dcterms:modified>
</cp:coreProperties>
</file>