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nero 2014" sheetId="1" r:id="rId1"/>
  </sheets>
  <externalReferences>
    <externalReference r:id="rId2"/>
  </externalReferences>
  <definedNames>
    <definedName name="_xlnm.Print_Titles" localSheetId="0">'Enero 2014'!$6:$7</definedName>
  </definedNames>
  <calcPr calcId="145621"/>
</workbook>
</file>

<file path=xl/calcChain.xml><?xml version="1.0" encoding="utf-8"?>
<calcChain xmlns="http://schemas.openxmlformats.org/spreadsheetml/2006/main">
  <c r="T111" i="1" l="1"/>
  <c r="T119" i="1"/>
  <c r="R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S133" i="1"/>
  <c r="T133" i="1" s="1"/>
  <c r="T132" i="1"/>
  <c r="S132" i="1"/>
  <c r="S131" i="1"/>
  <c r="T131" i="1" s="1"/>
  <c r="T130" i="1"/>
  <c r="S130" i="1"/>
  <c r="S129" i="1"/>
  <c r="T129" i="1"/>
  <c r="S128" i="1"/>
  <c r="S127" i="1"/>
  <c r="T127" i="1" s="1"/>
  <c r="S126" i="1"/>
  <c r="T126" i="1" s="1"/>
  <c r="S125" i="1"/>
  <c r="T124" i="1"/>
  <c r="S124" i="1"/>
  <c r="S123" i="1"/>
  <c r="S122" i="1"/>
  <c r="T122" i="1" s="1"/>
  <c r="S121" i="1"/>
  <c r="T121" i="1" s="1"/>
  <c r="S120" i="1"/>
  <c r="T120" i="1" s="1"/>
  <c r="S119" i="1"/>
  <c r="S118" i="1"/>
  <c r="S117" i="1"/>
  <c r="S116" i="1"/>
  <c r="T116" i="1" s="1"/>
  <c r="S115" i="1"/>
  <c r="T115" i="1" s="1"/>
  <c r="T114" i="1"/>
  <c r="S114" i="1"/>
  <c r="S113" i="1"/>
  <c r="T113" i="1" s="1"/>
  <c r="S112" i="1"/>
  <c r="S111" i="1"/>
  <c r="S110" i="1"/>
  <c r="T110" i="1" s="1"/>
  <c r="S109" i="1"/>
  <c r="T109" i="1" s="1"/>
  <c r="S108" i="1"/>
  <c r="T108" i="1" s="1"/>
  <c r="S107" i="1"/>
  <c r="T107" i="1" s="1"/>
  <c r="T106" i="1"/>
  <c r="S106" i="1"/>
  <c r="S105" i="1"/>
  <c r="T105" i="1" s="1"/>
  <c r="S104" i="1"/>
  <c r="S103" i="1"/>
  <c r="T103" i="1" s="1"/>
  <c r="S102" i="1"/>
  <c r="S101" i="1"/>
  <c r="T100" i="1"/>
  <c r="S100" i="1"/>
  <c r="S99" i="1"/>
  <c r="T99" i="1" s="1"/>
  <c r="S98" i="1"/>
  <c r="T98" i="1" s="1"/>
  <c r="S97" i="1"/>
  <c r="T97" i="1" s="1"/>
  <c r="S96" i="1"/>
  <c r="S95" i="1"/>
  <c r="T95" i="1" s="1"/>
  <c r="S94" i="1"/>
  <c r="S93" i="1"/>
  <c r="T93" i="1" s="1"/>
  <c r="S92" i="1"/>
  <c r="T92" i="1" s="1"/>
  <c r="S91" i="1"/>
  <c r="T91" i="1" s="1"/>
  <c r="S90" i="1"/>
  <c r="T90" i="1" s="1"/>
  <c r="S89" i="1"/>
  <c r="T89" i="1" s="1"/>
  <c r="S88" i="1"/>
  <c r="S87" i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S79" i="1"/>
  <c r="T79" i="1" s="1"/>
  <c r="S78" i="1"/>
  <c r="T78" i="1" s="1"/>
  <c r="S77" i="1"/>
  <c r="T76" i="1"/>
  <c r="S76" i="1"/>
  <c r="S75" i="1"/>
  <c r="T74" i="1"/>
  <c r="S74" i="1"/>
  <c r="S73" i="1"/>
  <c r="T73" i="1" s="1"/>
  <c r="S72" i="1"/>
  <c r="T72" i="1" s="1"/>
  <c r="S71" i="1"/>
  <c r="S70" i="1"/>
  <c r="S69" i="1"/>
  <c r="T68" i="1"/>
  <c r="S68" i="1"/>
  <c r="S67" i="1"/>
  <c r="T67" i="1" s="1"/>
  <c r="S66" i="1"/>
  <c r="T66" i="1" s="1"/>
  <c r="S65" i="1"/>
  <c r="T65" i="1" s="1"/>
  <c r="S64" i="1"/>
  <c r="S63" i="1"/>
  <c r="S62" i="1"/>
  <c r="S61" i="1"/>
  <c r="T61" i="1" s="1"/>
  <c r="S60" i="1"/>
  <c r="T60" i="1" s="1"/>
  <c r="S59" i="1"/>
  <c r="T59" i="1" s="1"/>
  <c r="S58" i="1"/>
  <c r="T58" i="1" s="1"/>
  <c r="S57" i="1"/>
  <c r="T57" i="1" s="1"/>
  <c r="S56" i="1"/>
  <c r="S55" i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S47" i="1"/>
  <c r="T47" i="1" s="1"/>
  <c r="S46" i="1"/>
  <c r="T46" i="1" s="1"/>
  <c r="S45" i="1"/>
  <c r="T44" i="1"/>
  <c r="S44" i="1"/>
  <c r="S43" i="1"/>
  <c r="T43" i="1" s="1"/>
  <c r="T42" i="1"/>
  <c r="S42" i="1"/>
  <c r="S41" i="1"/>
  <c r="T41" i="1" s="1"/>
  <c r="S40" i="1"/>
  <c r="T40" i="1" s="1"/>
  <c r="S39" i="1"/>
  <c r="S38" i="1"/>
  <c r="S37" i="1"/>
  <c r="T36" i="1"/>
  <c r="S36" i="1"/>
  <c r="S35" i="1"/>
  <c r="T35" i="1" s="1"/>
  <c r="S34" i="1"/>
  <c r="T34" i="1" s="1"/>
  <c r="S33" i="1"/>
  <c r="T33" i="1" s="1"/>
  <c r="S32" i="1"/>
  <c r="S31" i="1"/>
  <c r="S30" i="1"/>
  <c r="S29" i="1"/>
  <c r="T29" i="1" s="1"/>
  <c r="S28" i="1"/>
  <c r="T28" i="1" s="1"/>
  <c r="S27" i="1"/>
  <c r="T27" i="1" s="1"/>
  <c r="S26" i="1"/>
  <c r="T26" i="1" s="1"/>
  <c r="S25" i="1"/>
  <c r="T25" i="1" s="1"/>
  <c r="S24" i="1"/>
  <c r="S23" i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S15" i="1"/>
  <c r="T15" i="1" s="1"/>
  <c r="S14" i="1"/>
  <c r="T14" i="1" s="1"/>
  <c r="S13" i="1"/>
  <c r="T12" i="1"/>
  <c r="S12" i="1"/>
  <c r="S11" i="1"/>
  <c r="T11" i="1" s="1"/>
  <c r="T10" i="1"/>
  <c r="S10" i="1"/>
  <c r="S9" i="1"/>
  <c r="T9" i="1" s="1"/>
  <c r="T16" i="1" l="1"/>
  <c r="T23" i="1"/>
  <c r="T55" i="1"/>
  <c r="T24" i="1"/>
  <c r="T30" i="1"/>
  <c r="T56" i="1"/>
  <c r="T62" i="1"/>
  <c r="T75" i="1"/>
  <c r="T88" i="1"/>
  <c r="T94" i="1"/>
  <c r="T117" i="1"/>
  <c r="T123" i="1"/>
  <c r="T48" i="1"/>
  <c r="T80" i="1"/>
  <c r="T31" i="1"/>
  <c r="T37" i="1"/>
  <c r="T63" i="1"/>
  <c r="T69" i="1"/>
  <c r="T112" i="1"/>
  <c r="T118" i="1"/>
  <c r="T32" i="1"/>
  <c r="T38" i="1"/>
  <c r="T64" i="1"/>
  <c r="T70" i="1"/>
  <c r="T101" i="1"/>
  <c r="T104" i="1"/>
  <c r="T128" i="1"/>
  <c r="T87" i="1"/>
  <c r="T13" i="1"/>
  <c r="T39" i="1"/>
  <c r="T45" i="1"/>
  <c r="T71" i="1"/>
  <c r="T77" i="1"/>
  <c r="T96" i="1"/>
  <c r="T102" i="1"/>
  <c r="T125" i="1"/>
  <c r="S135" i="1"/>
  <c r="T135" i="1" l="1"/>
</calcChain>
</file>

<file path=xl/sharedStrings.xml><?xml version="1.0" encoding="utf-8"?>
<sst xmlns="http://schemas.openxmlformats.org/spreadsheetml/2006/main" count="145" uniqueCount="145">
  <si>
    <t>Enero 2014</t>
  </si>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</sst>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.5"/>
      <name val="Arial Narrow"/>
      <family val="2"/>
    </font>
    <font>
      <b/>
      <sz val="18"/>
      <color rgb="FFC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" fontId="1" fillId="0" borderId="0" xfId="0" applyNumberFormat="1" applyFont="1"/>
    <xf numFmtId="0" fontId="1" fillId="0" borderId="0" xfId="1" applyFont="1"/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0" xfId="1" applyFont="1"/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/>
    <xf numFmtId="0" fontId="9" fillId="0" borderId="0" xfId="1" applyFont="1" applyProtection="1">
      <protection locked="0"/>
    </xf>
    <xf numFmtId="0" fontId="7" fillId="0" borderId="0" xfId="1" applyFont="1" applyProtection="1">
      <protection locked="0"/>
    </xf>
    <xf numFmtId="164" fontId="5" fillId="0" borderId="0" xfId="2" applyNumberFormat="1" applyFont="1" applyProtection="1">
      <protection locked="0"/>
    </xf>
    <xf numFmtId="4" fontId="7" fillId="0" borderId="0" xfId="1" applyNumberFormat="1" applyFont="1" applyFill="1"/>
    <xf numFmtId="4" fontId="7" fillId="0" borderId="0" xfId="1" applyNumberFormat="1" applyFont="1"/>
    <xf numFmtId="164" fontId="7" fillId="0" borderId="0" xfId="1" applyNumberFormat="1" applyFont="1"/>
    <xf numFmtId="0" fontId="7" fillId="0" borderId="0" xfId="1" applyFont="1"/>
    <xf numFmtId="4" fontId="5" fillId="0" borderId="0" xfId="1" applyNumberFormat="1" applyFont="1" applyFill="1"/>
    <xf numFmtId="0" fontId="5" fillId="0" borderId="0" xfId="1" applyFont="1" applyFill="1"/>
    <xf numFmtId="0" fontId="7" fillId="0" borderId="0" xfId="1" applyFont="1" applyFill="1"/>
    <xf numFmtId="0" fontId="4" fillId="0" borderId="0" xfId="1" applyFont="1" applyAlignment="1" applyProtection="1">
      <alignment horizontal="right"/>
      <protection locked="0"/>
    </xf>
    <xf numFmtId="164" fontId="4" fillId="0" borderId="0" xfId="1" applyNumberFormat="1" applyFont="1"/>
    <xf numFmtId="0" fontId="6" fillId="0" borderId="0" xfId="1" applyFont="1" applyFill="1" applyAlignment="1">
      <alignment horizontal="left" wrapText="1"/>
    </xf>
    <xf numFmtId="0" fontId="1" fillId="0" borderId="0" xfId="1" applyFont="1" applyFill="1"/>
    <xf numFmtId="0" fontId="3" fillId="0" borderId="0" xfId="1"/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tabSelected="1" workbookViewId="0">
      <selection activeCell="C2" sqref="C2:Q2"/>
    </sheetView>
  </sheetViews>
  <sheetFormatPr baseColWidth="10" defaultRowHeight="13.5" x14ac:dyDescent="0.2"/>
  <cols>
    <col min="1" max="1" width="29.140625" style="5" customWidth="1"/>
    <col min="2" max="2" width="1.42578125" style="5" customWidth="1"/>
    <col min="3" max="3" width="11.42578125" style="5" customWidth="1"/>
    <col min="4" max="4" width="11.28515625" style="5" customWidth="1"/>
    <col min="5" max="5" width="12" style="5" bestFit="1" customWidth="1"/>
    <col min="6" max="6" width="11" style="5" bestFit="1" customWidth="1"/>
    <col min="7" max="7" width="12" style="5" bestFit="1" customWidth="1"/>
    <col min="8" max="8" width="14.42578125" style="5" bestFit="1" customWidth="1"/>
    <col min="9" max="9" width="18.140625" style="5" bestFit="1" customWidth="1"/>
    <col min="10" max="10" width="12.5703125" style="5" bestFit="1" customWidth="1"/>
    <col min="11" max="11" width="16.85546875" style="5" bestFit="1" customWidth="1"/>
    <col min="12" max="12" width="20.7109375" style="5" bestFit="1" customWidth="1"/>
    <col min="13" max="13" width="14.140625" style="5" bestFit="1" customWidth="1"/>
    <col min="14" max="14" width="17.140625" style="5" bestFit="1" customWidth="1"/>
    <col min="15" max="15" width="15.5703125" style="5" bestFit="1" customWidth="1"/>
    <col min="16" max="16" width="4.7109375" style="5" bestFit="1" customWidth="1"/>
    <col min="17" max="17" width="14.85546875" style="5" customWidth="1"/>
    <col min="18" max="18" width="0.85546875" style="5" customWidth="1"/>
    <col min="19" max="19" width="12" style="5" hidden="1" customWidth="1"/>
    <col min="20" max="20" width="0" style="5" hidden="1" customWidth="1"/>
    <col min="21" max="256" width="11.42578125" style="5"/>
    <col min="257" max="257" width="29.140625" style="5" customWidth="1"/>
    <col min="258" max="258" width="1.42578125" style="5" customWidth="1"/>
    <col min="259" max="259" width="11" style="5" bestFit="1" customWidth="1"/>
    <col min="260" max="260" width="10.28515625" style="5" bestFit="1" customWidth="1"/>
    <col min="261" max="261" width="12" style="5" bestFit="1" customWidth="1"/>
    <col min="262" max="262" width="11" style="5" bestFit="1" customWidth="1"/>
    <col min="263" max="263" width="12" style="5" bestFit="1" customWidth="1"/>
    <col min="264" max="264" width="14.42578125" style="5" bestFit="1" customWidth="1"/>
    <col min="265" max="265" width="18.140625" style="5" bestFit="1" customWidth="1"/>
    <col min="266" max="266" width="12.5703125" style="5" bestFit="1" customWidth="1"/>
    <col min="267" max="267" width="16.85546875" style="5" bestFit="1" customWidth="1"/>
    <col min="268" max="268" width="20.7109375" style="5" bestFit="1" customWidth="1"/>
    <col min="269" max="269" width="14.140625" style="5" bestFit="1" customWidth="1"/>
    <col min="270" max="270" width="17.140625" style="5" bestFit="1" customWidth="1"/>
    <col min="271" max="271" width="15.5703125" style="5" bestFit="1" customWidth="1"/>
    <col min="272" max="272" width="4.7109375" style="5" bestFit="1" customWidth="1"/>
    <col min="273" max="273" width="14.85546875" style="5" customWidth="1"/>
    <col min="274" max="274" width="0.85546875" style="5" customWidth="1"/>
    <col min="275" max="276" width="0" style="5" hidden="1" customWidth="1"/>
    <col min="277" max="512" width="11.42578125" style="5"/>
    <col min="513" max="513" width="29.140625" style="5" customWidth="1"/>
    <col min="514" max="514" width="1.42578125" style="5" customWidth="1"/>
    <col min="515" max="515" width="11" style="5" bestFit="1" customWidth="1"/>
    <col min="516" max="516" width="10.28515625" style="5" bestFit="1" customWidth="1"/>
    <col min="517" max="517" width="12" style="5" bestFit="1" customWidth="1"/>
    <col min="518" max="518" width="11" style="5" bestFit="1" customWidth="1"/>
    <col min="519" max="519" width="12" style="5" bestFit="1" customWidth="1"/>
    <col min="520" max="520" width="14.42578125" style="5" bestFit="1" customWidth="1"/>
    <col min="521" max="521" width="18.140625" style="5" bestFit="1" customWidth="1"/>
    <col min="522" max="522" width="12.5703125" style="5" bestFit="1" customWidth="1"/>
    <col min="523" max="523" width="16.85546875" style="5" bestFit="1" customWidth="1"/>
    <col min="524" max="524" width="20.7109375" style="5" bestFit="1" customWidth="1"/>
    <col min="525" max="525" width="14.140625" style="5" bestFit="1" customWidth="1"/>
    <col min="526" max="526" width="17.140625" style="5" bestFit="1" customWidth="1"/>
    <col min="527" max="527" width="15.5703125" style="5" bestFit="1" customWidth="1"/>
    <col min="528" max="528" width="4.7109375" style="5" bestFit="1" customWidth="1"/>
    <col min="529" max="529" width="14.85546875" style="5" customWidth="1"/>
    <col min="530" max="530" width="0.85546875" style="5" customWidth="1"/>
    <col min="531" max="532" width="0" style="5" hidden="1" customWidth="1"/>
    <col min="533" max="768" width="11.42578125" style="5"/>
    <col min="769" max="769" width="29.140625" style="5" customWidth="1"/>
    <col min="770" max="770" width="1.42578125" style="5" customWidth="1"/>
    <col min="771" max="771" width="11" style="5" bestFit="1" customWidth="1"/>
    <col min="772" max="772" width="10.28515625" style="5" bestFit="1" customWidth="1"/>
    <col min="773" max="773" width="12" style="5" bestFit="1" customWidth="1"/>
    <col min="774" max="774" width="11" style="5" bestFit="1" customWidth="1"/>
    <col min="775" max="775" width="12" style="5" bestFit="1" customWidth="1"/>
    <col min="776" max="776" width="14.42578125" style="5" bestFit="1" customWidth="1"/>
    <col min="777" max="777" width="18.140625" style="5" bestFit="1" customWidth="1"/>
    <col min="778" max="778" width="12.5703125" style="5" bestFit="1" customWidth="1"/>
    <col min="779" max="779" width="16.85546875" style="5" bestFit="1" customWidth="1"/>
    <col min="780" max="780" width="20.7109375" style="5" bestFit="1" customWidth="1"/>
    <col min="781" max="781" width="14.140625" style="5" bestFit="1" customWidth="1"/>
    <col min="782" max="782" width="17.140625" style="5" bestFit="1" customWidth="1"/>
    <col min="783" max="783" width="15.5703125" style="5" bestFit="1" customWidth="1"/>
    <col min="784" max="784" width="4.7109375" style="5" bestFit="1" customWidth="1"/>
    <col min="785" max="785" width="14.85546875" style="5" customWidth="1"/>
    <col min="786" max="786" width="0.85546875" style="5" customWidth="1"/>
    <col min="787" max="788" width="0" style="5" hidden="1" customWidth="1"/>
    <col min="789" max="1024" width="11.42578125" style="5"/>
    <col min="1025" max="1025" width="29.140625" style="5" customWidth="1"/>
    <col min="1026" max="1026" width="1.42578125" style="5" customWidth="1"/>
    <col min="1027" max="1027" width="11" style="5" bestFit="1" customWidth="1"/>
    <col min="1028" max="1028" width="10.28515625" style="5" bestFit="1" customWidth="1"/>
    <col min="1029" max="1029" width="12" style="5" bestFit="1" customWidth="1"/>
    <col min="1030" max="1030" width="11" style="5" bestFit="1" customWidth="1"/>
    <col min="1031" max="1031" width="12" style="5" bestFit="1" customWidth="1"/>
    <col min="1032" max="1032" width="14.42578125" style="5" bestFit="1" customWidth="1"/>
    <col min="1033" max="1033" width="18.140625" style="5" bestFit="1" customWidth="1"/>
    <col min="1034" max="1034" width="12.5703125" style="5" bestFit="1" customWidth="1"/>
    <col min="1035" max="1035" width="16.85546875" style="5" bestFit="1" customWidth="1"/>
    <col min="1036" max="1036" width="20.7109375" style="5" bestFit="1" customWidth="1"/>
    <col min="1037" max="1037" width="14.140625" style="5" bestFit="1" customWidth="1"/>
    <col min="1038" max="1038" width="17.140625" style="5" bestFit="1" customWidth="1"/>
    <col min="1039" max="1039" width="15.5703125" style="5" bestFit="1" customWidth="1"/>
    <col min="1040" max="1040" width="4.7109375" style="5" bestFit="1" customWidth="1"/>
    <col min="1041" max="1041" width="14.85546875" style="5" customWidth="1"/>
    <col min="1042" max="1042" width="0.85546875" style="5" customWidth="1"/>
    <col min="1043" max="1044" width="0" style="5" hidden="1" customWidth="1"/>
    <col min="1045" max="1280" width="11.42578125" style="5"/>
    <col min="1281" max="1281" width="29.140625" style="5" customWidth="1"/>
    <col min="1282" max="1282" width="1.42578125" style="5" customWidth="1"/>
    <col min="1283" max="1283" width="11" style="5" bestFit="1" customWidth="1"/>
    <col min="1284" max="1284" width="10.28515625" style="5" bestFit="1" customWidth="1"/>
    <col min="1285" max="1285" width="12" style="5" bestFit="1" customWidth="1"/>
    <col min="1286" max="1286" width="11" style="5" bestFit="1" customWidth="1"/>
    <col min="1287" max="1287" width="12" style="5" bestFit="1" customWidth="1"/>
    <col min="1288" max="1288" width="14.42578125" style="5" bestFit="1" customWidth="1"/>
    <col min="1289" max="1289" width="18.140625" style="5" bestFit="1" customWidth="1"/>
    <col min="1290" max="1290" width="12.5703125" style="5" bestFit="1" customWidth="1"/>
    <col min="1291" max="1291" width="16.85546875" style="5" bestFit="1" customWidth="1"/>
    <col min="1292" max="1292" width="20.7109375" style="5" bestFit="1" customWidth="1"/>
    <col min="1293" max="1293" width="14.140625" style="5" bestFit="1" customWidth="1"/>
    <col min="1294" max="1294" width="17.140625" style="5" bestFit="1" customWidth="1"/>
    <col min="1295" max="1295" width="15.5703125" style="5" bestFit="1" customWidth="1"/>
    <col min="1296" max="1296" width="4.7109375" style="5" bestFit="1" customWidth="1"/>
    <col min="1297" max="1297" width="14.85546875" style="5" customWidth="1"/>
    <col min="1298" max="1298" width="0.85546875" style="5" customWidth="1"/>
    <col min="1299" max="1300" width="0" style="5" hidden="1" customWidth="1"/>
    <col min="1301" max="1536" width="11.42578125" style="5"/>
    <col min="1537" max="1537" width="29.140625" style="5" customWidth="1"/>
    <col min="1538" max="1538" width="1.42578125" style="5" customWidth="1"/>
    <col min="1539" max="1539" width="11" style="5" bestFit="1" customWidth="1"/>
    <col min="1540" max="1540" width="10.28515625" style="5" bestFit="1" customWidth="1"/>
    <col min="1541" max="1541" width="12" style="5" bestFit="1" customWidth="1"/>
    <col min="1542" max="1542" width="11" style="5" bestFit="1" customWidth="1"/>
    <col min="1543" max="1543" width="12" style="5" bestFit="1" customWidth="1"/>
    <col min="1544" max="1544" width="14.42578125" style="5" bestFit="1" customWidth="1"/>
    <col min="1545" max="1545" width="18.140625" style="5" bestFit="1" customWidth="1"/>
    <col min="1546" max="1546" width="12.5703125" style="5" bestFit="1" customWidth="1"/>
    <col min="1547" max="1547" width="16.85546875" style="5" bestFit="1" customWidth="1"/>
    <col min="1548" max="1548" width="20.7109375" style="5" bestFit="1" customWidth="1"/>
    <col min="1549" max="1549" width="14.140625" style="5" bestFit="1" customWidth="1"/>
    <col min="1550" max="1550" width="17.140625" style="5" bestFit="1" customWidth="1"/>
    <col min="1551" max="1551" width="15.5703125" style="5" bestFit="1" customWidth="1"/>
    <col min="1552" max="1552" width="4.7109375" style="5" bestFit="1" customWidth="1"/>
    <col min="1553" max="1553" width="14.85546875" style="5" customWidth="1"/>
    <col min="1554" max="1554" width="0.85546875" style="5" customWidth="1"/>
    <col min="1555" max="1556" width="0" style="5" hidden="1" customWidth="1"/>
    <col min="1557" max="1792" width="11.42578125" style="5"/>
    <col min="1793" max="1793" width="29.140625" style="5" customWidth="1"/>
    <col min="1794" max="1794" width="1.42578125" style="5" customWidth="1"/>
    <col min="1795" max="1795" width="11" style="5" bestFit="1" customWidth="1"/>
    <col min="1796" max="1796" width="10.28515625" style="5" bestFit="1" customWidth="1"/>
    <col min="1797" max="1797" width="12" style="5" bestFit="1" customWidth="1"/>
    <col min="1798" max="1798" width="11" style="5" bestFit="1" customWidth="1"/>
    <col min="1799" max="1799" width="12" style="5" bestFit="1" customWidth="1"/>
    <col min="1800" max="1800" width="14.42578125" style="5" bestFit="1" customWidth="1"/>
    <col min="1801" max="1801" width="18.140625" style="5" bestFit="1" customWidth="1"/>
    <col min="1802" max="1802" width="12.5703125" style="5" bestFit="1" customWidth="1"/>
    <col min="1803" max="1803" width="16.85546875" style="5" bestFit="1" customWidth="1"/>
    <col min="1804" max="1804" width="20.7109375" style="5" bestFit="1" customWidth="1"/>
    <col min="1805" max="1805" width="14.140625" style="5" bestFit="1" customWidth="1"/>
    <col min="1806" max="1806" width="17.140625" style="5" bestFit="1" customWidth="1"/>
    <col min="1807" max="1807" width="15.5703125" style="5" bestFit="1" customWidth="1"/>
    <col min="1808" max="1808" width="4.7109375" style="5" bestFit="1" customWidth="1"/>
    <col min="1809" max="1809" width="14.85546875" style="5" customWidth="1"/>
    <col min="1810" max="1810" width="0.85546875" style="5" customWidth="1"/>
    <col min="1811" max="1812" width="0" style="5" hidden="1" customWidth="1"/>
    <col min="1813" max="2048" width="11.42578125" style="5"/>
    <col min="2049" max="2049" width="29.140625" style="5" customWidth="1"/>
    <col min="2050" max="2050" width="1.42578125" style="5" customWidth="1"/>
    <col min="2051" max="2051" width="11" style="5" bestFit="1" customWidth="1"/>
    <col min="2052" max="2052" width="10.28515625" style="5" bestFit="1" customWidth="1"/>
    <col min="2053" max="2053" width="12" style="5" bestFit="1" customWidth="1"/>
    <col min="2054" max="2054" width="11" style="5" bestFit="1" customWidth="1"/>
    <col min="2055" max="2055" width="12" style="5" bestFit="1" customWidth="1"/>
    <col min="2056" max="2056" width="14.42578125" style="5" bestFit="1" customWidth="1"/>
    <col min="2057" max="2057" width="18.140625" style="5" bestFit="1" customWidth="1"/>
    <col min="2058" max="2058" width="12.5703125" style="5" bestFit="1" customWidth="1"/>
    <col min="2059" max="2059" width="16.85546875" style="5" bestFit="1" customWidth="1"/>
    <col min="2060" max="2060" width="20.7109375" style="5" bestFit="1" customWidth="1"/>
    <col min="2061" max="2061" width="14.140625" style="5" bestFit="1" customWidth="1"/>
    <col min="2062" max="2062" width="17.140625" style="5" bestFit="1" customWidth="1"/>
    <col min="2063" max="2063" width="15.5703125" style="5" bestFit="1" customWidth="1"/>
    <col min="2064" max="2064" width="4.7109375" style="5" bestFit="1" customWidth="1"/>
    <col min="2065" max="2065" width="14.85546875" style="5" customWidth="1"/>
    <col min="2066" max="2066" width="0.85546875" style="5" customWidth="1"/>
    <col min="2067" max="2068" width="0" style="5" hidden="1" customWidth="1"/>
    <col min="2069" max="2304" width="11.42578125" style="5"/>
    <col min="2305" max="2305" width="29.140625" style="5" customWidth="1"/>
    <col min="2306" max="2306" width="1.42578125" style="5" customWidth="1"/>
    <col min="2307" max="2307" width="11" style="5" bestFit="1" customWidth="1"/>
    <col min="2308" max="2308" width="10.28515625" style="5" bestFit="1" customWidth="1"/>
    <col min="2309" max="2309" width="12" style="5" bestFit="1" customWidth="1"/>
    <col min="2310" max="2310" width="11" style="5" bestFit="1" customWidth="1"/>
    <col min="2311" max="2311" width="12" style="5" bestFit="1" customWidth="1"/>
    <col min="2312" max="2312" width="14.42578125" style="5" bestFit="1" customWidth="1"/>
    <col min="2313" max="2313" width="18.140625" style="5" bestFit="1" customWidth="1"/>
    <col min="2314" max="2314" width="12.5703125" style="5" bestFit="1" customWidth="1"/>
    <col min="2315" max="2315" width="16.85546875" style="5" bestFit="1" customWidth="1"/>
    <col min="2316" max="2316" width="20.7109375" style="5" bestFit="1" customWidth="1"/>
    <col min="2317" max="2317" width="14.140625" style="5" bestFit="1" customWidth="1"/>
    <col min="2318" max="2318" width="17.140625" style="5" bestFit="1" customWidth="1"/>
    <col min="2319" max="2319" width="15.5703125" style="5" bestFit="1" customWidth="1"/>
    <col min="2320" max="2320" width="4.7109375" style="5" bestFit="1" customWidth="1"/>
    <col min="2321" max="2321" width="14.85546875" style="5" customWidth="1"/>
    <col min="2322" max="2322" width="0.85546875" style="5" customWidth="1"/>
    <col min="2323" max="2324" width="0" style="5" hidden="1" customWidth="1"/>
    <col min="2325" max="2560" width="11.42578125" style="5"/>
    <col min="2561" max="2561" width="29.140625" style="5" customWidth="1"/>
    <col min="2562" max="2562" width="1.42578125" style="5" customWidth="1"/>
    <col min="2563" max="2563" width="11" style="5" bestFit="1" customWidth="1"/>
    <col min="2564" max="2564" width="10.28515625" style="5" bestFit="1" customWidth="1"/>
    <col min="2565" max="2565" width="12" style="5" bestFit="1" customWidth="1"/>
    <col min="2566" max="2566" width="11" style="5" bestFit="1" customWidth="1"/>
    <col min="2567" max="2567" width="12" style="5" bestFit="1" customWidth="1"/>
    <col min="2568" max="2568" width="14.42578125" style="5" bestFit="1" customWidth="1"/>
    <col min="2569" max="2569" width="18.140625" style="5" bestFit="1" customWidth="1"/>
    <col min="2570" max="2570" width="12.5703125" style="5" bestFit="1" customWidth="1"/>
    <col min="2571" max="2571" width="16.85546875" style="5" bestFit="1" customWidth="1"/>
    <col min="2572" max="2572" width="20.7109375" style="5" bestFit="1" customWidth="1"/>
    <col min="2573" max="2573" width="14.140625" style="5" bestFit="1" customWidth="1"/>
    <col min="2574" max="2574" width="17.140625" style="5" bestFit="1" customWidth="1"/>
    <col min="2575" max="2575" width="15.5703125" style="5" bestFit="1" customWidth="1"/>
    <col min="2576" max="2576" width="4.7109375" style="5" bestFit="1" customWidth="1"/>
    <col min="2577" max="2577" width="14.85546875" style="5" customWidth="1"/>
    <col min="2578" max="2578" width="0.85546875" style="5" customWidth="1"/>
    <col min="2579" max="2580" width="0" style="5" hidden="1" customWidth="1"/>
    <col min="2581" max="2816" width="11.42578125" style="5"/>
    <col min="2817" max="2817" width="29.140625" style="5" customWidth="1"/>
    <col min="2818" max="2818" width="1.42578125" style="5" customWidth="1"/>
    <col min="2819" max="2819" width="11" style="5" bestFit="1" customWidth="1"/>
    <col min="2820" max="2820" width="10.28515625" style="5" bestFit="1" customWidth="1"/>
    <col min="2821" max="2821" width="12" style="5" bestFit="1" customWidth="1"/>
    <col min="2822" max="2822" width="11" style="5" bestFit="1" customWidth="1"/>
    <col min="2823" max="2823" width="12" style="5" bestFit="1" customWidth="1"/>
    <col min="2824" max="2824" width="14.42578125" style="5" bestFit="1" customWidth="1"/>
    <col min="2825" max="2825" width="18.140625" style="5" bestFit="1" customWidth="1"/>
    <col min="2826" max="2826" width="12.5703125" style="5" bestFit="1" customWidth="1"/>
    <col min="2827" max="2827" width="16.85546875" style="5" bestFit="1" customWidth="1"/>
    <col min="2828" max="2828" width="20.7109375" style="5" bestFit="1" customWidth="1"/>
    <col min="2829" max="2829" width="14.140625" style="5" bestFit="1" customWidth="1"/>
    <col min="2830" max="2830" width="17.140625" style="5" bestFit="1" customWidth="1"/>
    <col min="2831" max="2831" width="15.5703125" style="5" bestFit="1" customWidth="1"/>
    <col min="2832" max="2832" width="4.7109375" style="5" bestFit="1" customWidth="1"/>
    <col min="2833" max="2833" width="14.85546875" style="5" customWidth="1"/>
    <col min="2834" max="2834" width="0.85546875" style="5" customWidth="1"/>
    <col min="2835" max="2836" width="0" style="5" hidden="1" customWidth="1"/>
    <col min="2837" max="3072" width="11.42578125" style="5"/>
    <col min="3073" max="3073" width="29.140625" style="5" customWidth="1"/>
    <col min="3074" max="3074" width="1.42578125" style="5" customWidth="1"/>
    <col min="3075" max="3075" width="11" style="5" bestFit="1" customWidth="1"/>
    <col min="3076" max="3076" width="10.28515625" style="5" bestFit="1" customWidth="1"/>
    <col min="3077" max="3077" width="12" style="5" bestFit="1" customWidth="1"/>
    <col min="3078" max="3078" width="11" style="5" bestFit="1" customWidth="1"/>
    <col min="3079" max="3079" width="12" style="5" bestFit="1" customWidth="1"/>
    <col min="3080" max="3080" width="14.42578125" style="5" bestFit="1" customWidth="1"/>
    <col min="3081" max="3081" width="18.140625" style="5" bestFit="1" customWidth="1"/>
    <col min="3082" max="3082" width="12.5703125" style="5" bestFit="1" customWidth="1"/>
    <col min="3083" max="3083" width="16.85546875" style="5" bestFit="1" customWidth="1"/>
    <col min="3084" max="3084" width="20.7109375" style="5" bestFit="1" customWidth="1"/>
    <col min="3085" max="3085" width="14.140625" style="5" bestFit="1" customWidth="1"/>
    <col min="3086" max="3086" width="17.140625" style="5" bestFit="1" customWidth="1"/>
    <col min="3087" max="3087" width="15.5703125" style="5" bestFit="1" customWidth="1"/>
    <col min="3088" max="3088" width="4.7109375" style="5" bestFit="1" customWidth="1"/>
    <col min="3089" max="3089" width="14.85546875" style="5" customWidth="1"/>
    <col min="3090" max="3090" width="0.85546875" style="5" customWidth="1"/>
    <col min="3091" max="3092" width="0" style="5" hidden="1" customWidth="1"/>
    <col min="3093" max="3328" width="11.42578125" style="5"/>
    <col min="3329" max="3329" width="29.140625" style="5" customWidth="1"/>
    <col min="3330" max="3330" width="1.42578125" style="5" customWidth="1"/>
    <col min="3331" max="3331" width="11" style="5" bestFit="1" customWidth="1"/>
    <col min="3332" max="3332" width="10.28515625" style="5" bestFit="1" customWidth="1"/>
    <col min="3333" max="3333" width="12" style="5" bestFit="1" customWidth="1"/>
    <col min="3334" max="3334" width="11" style="5" bestFit="1" customWidth="1"/>
    <col min="3335" max="3335" width="12" style="5" bestFit="1" customWidth="1"/>
    <col min="3336" max="3336" width="14.42578125" style="5" bestFit="1" customWidth="1"/>
    <col min="3337" max="3337" width="18.140625" style="5" bestFit="1" customWidth="1"/>
    <col min="3338" max="3338" width="12.5703125" style="5" bestFit="1" customWidth="1"/>
    <col min="3339" max="3339" width="16.85546875" style="5" bestFit="1" customWidth="1"/>
    <col min="3340" max="3340" width="20.7109375" style="5" bestFit="1" customWidth="1"/>
    <col min="3341" max="3341" width="14.140625" style="5" bestFit="1" customWidth="1"/>
    <col min="3342" max="3342" width="17.140625" style="5" bestFit="1" customWidth="1"/>
    <col min="3343" max="3343" width="15.5703125" style="5" bestFit="1" customWidth="1"/>
    <col min="3344" max="3344" width="4.7109375" style="5" bestFit="1" customWidth="1"/>
    <col min="3345" max="3345" width="14.85546875" style="5" customWidth="1"/>
    <col min="3346" max="3346" width="0.85546875" style="5" customWidth="1"/>
    <col min="3347" max="3348" width="0" style="5" hidden="1" customWidth="1"/>
    <col min="3349" max="3584" width="11.42578125" style="5"/>
    <col min="3585" max="3585" width="29.140625" style="5" customWidth="1"/>
    <col min="3586" max="3586" width="1.42578125" style="5" customWidth="1"/>
    <col min="3587" max="3587" width="11" style="5" bestFit="1" customWidth="1"/>
    <col min="3588" max="3588" width="10.28515625" style="5" bestFit="1" customWidth="1"/>
    <col min="3589" max="3589" width="12" style="5" bestFit="1" customWidth="1"/>
    <col min="3590" max="3590" width="11" style="5" bestFit="1" customWidth="1"/>
    <col min="3591" max="3591" width="12" style="5" bestFit="1" customWidth="1"/>
    <col min="3592" max="3592" width="14.42578125" style="5" bestFit="1" customWidth="1"/>
    <col min="3593" max="3593" width="18.140625" style="5" bestFit="1" customWidth="1"/>
    <col min="3594" max="3594" width="12.5703125" style="5" bestFit="1" customWidth="1"/>
    <col min="3595" max="3595" width="16.85546875" style="5" bestFit="1" customWidth="1"/>
    <col min="3596" max="3596" width="20.7109375" style="5" bestFit="1" customWidth="1"/>
    <col min="3597" max="3597" width="14.140625" style="5" bestFit="1" customWidth="1"/>
    <col min="3598" max="3598" width="17.140625" style="5" bestFit="1" customWidth="1"/>
    <col min="3599" max="3599" width="15.5703125" style="5" bestFit="1" customWidth="1"/>
    <col min="3600" max="3600" width="4.7109375" style="5" bestFit="1" customWidth="1"/>
    <col min="3601" max="3601" width="14.85546875" style="5" customWidth="1"/>
    <col min="3602" max="3602" width="0.85546875" style="5" customWidth="1"/>
    <col min="3603" max="3604" width="0" style="5" hidden="1" customWidth="1"/>
    <col min="3605" max="3840" width="11.42578125" style="5"/>
    <col min="3841" max="3841" width="29.140625" style="5" customWidth="1"/>
    <col min="3842" max="3842" width="1.42578125" style="5" customWidth="1"/>
    <col min="3843" max="3843" width="11" style="5" bestFit="1" customWidth="1"/>
    <col min="3844" max="3844" width="10.28515625" style="5" bestFit="1" customWidth="1"/>
    <col min="3845" max="3845" width="12" style="5" bestFit="1" customWidth="1"/>
    <col min="3846" max="3846" width="11" style="5" bestFit="1" customWidth="1"/>
    <col min="3847" max="3847" width="12" style="5" bestFit="1" customWidth="1"/>
    <col min="3848" max="3848" width="14.42578125" style="5" bestFit="1" customWidth="1"/>
    <col min="3849" max="3849" width="18.140625" style="5" bestFit="1" customWidth="1"/>
    <col min="3850" max="3850" width="12.5703125" style="5" bestFit="1" customWidth="1"/>
    <col min="3851" max="3851" width="16.85546875" style="5" bestFit="1" customWidth="1"/>
    <col min="3852" max="3852" width="20.7109375" style="5" bestFit="1" customWidth="1"/>
    <col min="3853" max="3853" width="14.140625" style="5" bestFit="1" customWidth="1"/>
    <col min="3854" max="3854" width="17.140625" style="5" bestFit="1" customWidth="1"/>
    <col min="3855" max="3855" width="15.5703125" style="5" bestFit="1" customWidth="1"/>
    <col min="3856" max="3856" width="4.7109375" style="5" bestFit="1" customWidth="1"/>
    <col min="3857" max="3857" width="14.85546875" style="5" customWidth="1"/>
    <col min="3858" max="3858" width="0.85546875" style="5" customWidth="1"/>
    <col min="3859" max="3860" width="0" style="5" hidden="1" customWidth="1"/>
    <col min="3861" max="4096" width="11.42578125" style="5"/>
    <col min="4097" max="4097" width="29.140625" style="5" customWidth="1"/>
    <col min="4098" max="4098" width="1.42578125" style="5" customWidth="1"/>
    <col min="4099" max="4099" width="11" style="5" bestFit="1" customWidth="1"/>
    <col min="4100" max="4100" width="10.28515625" style="5" bestFit="1" customWidth="1"/>
    <col min="4101" max="4101" width="12" style="5" bestFit="1" customWidth="1"/>
    <col min="4102" max="4102" width="11" style="5" bestFit="1" customWidth="1"/>
    <col min="4103" max="4103" width="12" style="5" bestFit="1" customWidth="1"/>
    <col min="4104" max="4104" width="14.42578125" style="5" bestFit="1" customWidth="1"/>
    <col min="4105" max="4105" width="18.140625" style="5" bestFit="1" customWidth="1"/>
    <col min="4106" max="4106" width="12.5703125" style="5" bestFit="1" customWidth="1"/>
    <col min="4107" max="4107" width="16.85546875" style="5" bestFit="1" customWidth="1"/>
    <col min="4108" max="4108" width="20.7109375" style="5" bestFit="1" customWidth="1"/>
    <col min="4109" max="4109" width="14.140625" style="5" bestFit="1" customWidth="1"/>
    <col min="4110" max="4110" width="17.140625" style="5" bestFit="1" customWidth="1"/>
    <col min="4111" max="4111" width="15.5703125" style="5" bestFit="1" customWidth="1"/>
    <col min="4112" max="4112" width="4.7109375" style="5" bestFit="1" customWidth="1"/>
    <col min="4113" max="4113" width="14.85546875" style="5" customWidth="1"/>
    <col min="4114" max="4114" width="0.85546875" style="5" customWidth="1"/>
    <col min="4115" max="4116" width="0" style="5" hidden="1" customWidth="1"/>
    <col min="4117" max="4352" width="11.42578125" style="5"/>
    <col min="4353" max="4353" width="29.140625" style="5" customWidth="1"/>
    <col min="4354" max="4354" width="1.42578125" style="5" customWidth="1"/>
    <col min="4355" max="4355" width="11" style="5" bestFit="1" customWidth="1"/>
    <col min="4356" max="4356" width="10.28515625" style="5" bestFit="1" customWidth="1"/>
    <col min="4357" max="4357" width="12" style="5" bestFit="1" customWidth="1"/>
    <col min="4358" max="4358" width="11" style="5" bestFit="1" customWidth="1"/>
    <col min="4359" max="4359" width="12" style="5" bestFit="1" customWidth="1"/>
    <col min="4360" max="4360" width="14.42578125" style="5" bestFit="1" customWidth="1"/>
    <col min="4361" max="4361" width="18.140625" style="5" bestFit="1" customWidth="1"/>
    <col min="4362" max="4362" width="12.5703125" style="5" bestFit="1" customWidth="1"/>
    <col min="4363" max="4363" width="16.85546875" style="5" bestFit="1" customWidth="1"/>
    <col min="4364" max="4364" width="20.7109375" style="5" bestFit="1" customWidth="1"/>
    <col min="4365" max="4365" width="14.140625" style="5" bestFit="1" customWidth="1"/>
    <col min="4366" max="4366" width="17.140625" style="5" bestFit="1" customWidth="1"/>
    <col min="4367" max="4367" width="15.5703125" style="5" bestFit="1" customWidth="1"/>
    <col min="4368" max="4368" width="4.7109375" style="5" bestFit="1" customWidth="1"/>
    <col min="4369" max="4369" width="14.85546875" style="5" customWidth="1"/>
    <col min="4370" max="4370" width="0.85546875" style="5" customWidth="1"/>
    <col min="4371" max="4372" width="0" style="5" hidden="1" customWidth="1"/>
    <col min="4373" max="4608" width="11.42578125" style="5"/>
    <col min="4609" max="4609" width="29.140625" style="5" customWidth="1"/>
    <col min="4610" max="4610" width="1.42578125" style="5" customWidth="1"/>
    <col min="4611" max="4611" width="11" style="5" bestFit="1" customWidth="1"/>
    <col min="4612" max="4612" width="10.28515625" style="5" bestFit="1" customWidth="1"/>
    <col min="4613" max="4613" width="12" style="5" bestFit="1" customWidth="1"/>
    <col min="4614" max="4614" width="11" style="5" bestFit="1" customWidth="1"/>
    <col min="4615" max="4615" width="12" style="5" bestFit="1" customWidth="1"/>
    <col min="4616" max="4616" width="14.42578125" style="5" bestFit="1" customWidth="1"/>
    <col min="4617" max="4617" width="18.140625" style="5" bestFit="1" customWidth="1"/>
    <col min="4618" max="4618" width="12.5703125" style="5" bestFit="1" customWidth="1"/>
    <col min="4619" max="4619" width="16.85546875" style="5" bestFit="1" customWidth="1"/>
    <col min="4620" max="4620" width="20.7109375" style="5" bestFit="1" customWidth="1"/>
    <col min="4621" max="4621" width="14.140625" style="5" bestFit="1" customWidth="1"/>
    <col min="4622" max="4622" width="17.140625" style="5" bestFit="1" customWidth="1"/>
    <col min="4623" max="4623" width="15.5703125" style="5" bestFit="1" customWidth="1"/>
    <col min="4624" max="4624" width="4.7109375" style="5" bestFit="1" customWidth="1"/>
    <col min="4625" max="4625" width="14.85546875" style="5" customWidth="1"/>
    <col min="4626" max="4626" width="0.85546875" style="5" customWidth="1"/>
    <col min="4627" max="4628" width="0" style="5" hidden="1" customWidth="1"/>
    <col min="4629" max="4864" width="11.42578125" style="5"/>
    <col min="4865" max="4865" width="29.140625" style="5" customWidth="1"/>
    <col min="4866" max="4866" width="1.42578125" style="5" customWidth="1"/>
    <col min="4867" max="4867" width="11" style="5" bestFit="1" customWidth="1"/>
    <col min="4868" max="4868" width="10.28515625" style="5" bestFit="1" customWidth="1"/>
    <col min="4869" max="4869" width="12" style="5" bestFit="1" customWidth="1"/>
    <col min="4870" max="4870" width="11" style="5" bestFit="1" customWidth="1"/>
    <col min="4871" max="4871" width="12" style="5" bestFit="1" customWidth="1"/>
    <col min="4872" max="4872" width="14.42578125" style="5" bestFit="1" customWidth="1"/>
    <col min="4873" max="4873" width="18.140625" style="5" bestFit="1" customWidth="1"/>
    <col min="4874" max="4874" width="12.5703125" style="5" bestFit="1" customWidth="1"/>
    <col min="4875" max="4875" width="16.85546875" style="5" bestFit="1" customWidth="1"/>
    <col min="4876" max="4876" width="20.7109375" style="5" bestFit="1" customWidth="1"/>
    <col min="4877" max="4877" width="14.140625" style="5" bestFit="1" customWidth="1"/>
    <col min="4878" max="4878" width="17.140625" style="5" bestFit="1" customWidth="1"/>
    <col min="4879" max="4879" width="15.5703125" style="5" bestFit="1" customWidth="1"/>
    <col min="4880" max="4880" width="4.7109375" style="5" bestFit="1" customWidth="1"/>
    <col min="4881" max="4881" width="14.85546875" style="5" customWidth="1"/>
    <col min="4882" max="4882" width="0.85546875" style="5" customWidth="1"/>
    <col min="4883" max="4884" width="0" style="5" hidden="1" customWidth="1"/>
    <col min="4885" max="5120" width="11.42578125" style="5"/>
    <col min="5121" max="5121" width="29.140625" style="5" customWidth="1"/>
    <col min="5122" max="5122" width="1.42578125" style="5" customWidth="1"/>
    <col min="5123" max="5123" width="11" style="5" bestFit="1" customWidth="1"/>
    <col min="5124" max="5124" width="10.28515625" style="5" bestFit="1" customWidth="1"/>
    <col min="5125" max="5125" width="12" style="5" bestFit="1" customWidth="1"/>
    <col min="5126" max="5126" width="11" style="5" bestFit="1" customWidth="1"/>
    <col min="5127" max="5127" width="12" style="5" bestFit="1" customWidth="1"/>
    <col min="5128" max="5128" width="14.42578125" style="5" bestFit="1" customWidth="1"/>
    <col min="5129" max="5129" width="18.140625" style="5" bestFit="1" customWidth="1"/>
    <col min="5130" max="5130" width="12.5703125" style="5" bestFit="1" customWidth="1"/>
    <col min="5131" max="5131" width="16.85546875" style="5" bestFit="1" customWidth="1"/>
    <col min="5132" max="5132" width="20.7109375" style="5" bestFit="1" customWidth="1"/>
    <col min="5133" max="5133" width="14.140625" style="5" bestFit="1" customWidth="1"/>
    <col min="5134" max="5134" width="17.140625" style="5" bestFit="1" customWidth="1"/>
    <col min="5135" max="5135" width="15.5703125" style="5" bestFit="1" customWidth="1"/>
    <col min="5136" max="5136" width="4.7109375" style="5" bestFit="1" customWidth="1"/>
    <col min="5137" max="5137" width="14.85546875" style="5" customWidth="1"/>
    <col min="5138" max="5138" width="0.85546875" style="5" customWidth="1"/>
    <col min="5139" max="5140" width="0" style="5" hidden="1" customWidth="1"/>
    <col min="5141" max="5376" width="11.42578125" style="5"/>
    <col min="5377" max="5377" width="29.140625" style="5" customWidth="1"/>
    <col min="5378" max="5378" width="1.42578125" style="5" customWidth="1"/>
    <col min="5379" max="5379" width="11" style="5" bestFit="1" customWidth="1"/>
    <col min="5380" max="5380" width="10.28515625" style="5" bestFit="1" customWidth="1"/>
    <col min="5381" max="5381" width="12" style="5" bestFit="1" customWidth="1"/>
    <col min="5382" max="5382" width="11" style="5" bestFit="1" customWidth="1"/>
    <col min="5383" max="5383" width="12" style="5" bestFit="1" customWidth="1"/>
    <col min="5384" max="5384" width="14.42578125" style="5" bestFit="1" customWidth="1"/>
    <col min="5385" max="5385" width="18.140625" style="5" bestFit="1" customWidth="1"/>
    <col min="5386" max="5386" width="12.5703125" style="5" bestFit="1" customWidth="1"/>
    <col min="5387" max="5387" width="16.85546875" style="5" bestFit="1" customWidth="1"/>
    <col min="5388" max="5388" width="20.7109375" style="5" bestFit="1" customWidth="1"/>
    <col min="5389" max="5389" width="14.140625" style="5" bestFit="1" customWidth="1"/>
    <col min="5390" max="5390" width="17.140625" style="5" bestFit="1" customWidth="1"/>
    <col min="5391" max="5391" width="15.5703125" style="5" bestFit="1" customWidth="1"/>
    <col min="5392" max="5392" width="4.7109375" style="5" bestFit="1" customWidth="1"/>
    <col min="5393" max="5393" width="14.85546875" style="5" customWidth="1"/>
    <col min="5394" max="5394" width="0.85546875" style="5" customWidth="1"/>
    <col min="5395" max="5396" width="0" style="5" hidden="1" customWidth="1"/>
    <col min="5397" max="5632" width="11.42578125" style="5"/>
    <col min="5633" max="5633" width="29.140625" style="5" customWidth="1"/>
    <col min="5634" max="5634" width="1.42578125" style="5" customWidth="1"/>
    <col min="5635" max="5635" width="11" style="5" bestFit="1" customWidth="1"/>
    <col min="5636" max="5636" width="10.28515625" style="5" bestFit="1" customWidth="1"/>
    <col min="5637" max="5637" width="12" style="5" bestFit="1" customWidth="1"/>
    <col min="5638" max="5638" width="11" style="5" bestFit="1" customWidth="1"/>
    <col min="5639" max="5639" width="12" style="5" bestFit="1" customWidth="1"/>
    <col min="5640" max="5640" width="14.42578125" style="5" bestFit="1" customWidth="1"/>
    <col min="5641" max="5641" width="18.140625" style="5" bestFit="1" customWidth="1"/>
    <col min="5642" max="5642" width="12.5703125" style="5" bestFit="1" customWidth="1"/>
    <col min="5643" max="5643" width="16.85546875" style="5" bestFit="1" customWidth="1"/>
    <col min="5644" max="5644" width="20.7109375" style="5" bestFit="1" customWidth="1"/>
    <col min="5645" max="5645" width="14.140625" style="5" bestFit="1" customWidth="1"/>
    <col min="5646" max="5646" width="17.140625" style="5" bestFit="1" customWidth="1"/>
    <col min="5647" max="5647" width="15.5703125" style="5" bestFit="1" customWidth="1"/>
    <col min="5648" max="5648" width="4.7109375" style="5" bestFit="1" customWidth="1"/>
    <col min="5649" max="5649" width="14.85546875" style="5" customWidth="1"/>
    <col min="5650" max="5650" width="0.85546875" style="5" customWidth="1"/>
    <col min="5651" max="5652" width="0" style="5" hidden="1" customWidth="1"/>
    <col min="5653" max="5888" width="11.42578125" style="5"/>
    <col min="5889" max="5889" width="29.140625" style="5" customWidth="1"/>
    <col min="5890" max="5890" width="1.42578125" style="5" customWidth="1"/>
    <col min="5891" max="5891" width="11" style="5" bestFit="1" customWidth="1"/>
    <col min="5892" max="5892" width="10.28515625" style="5" bestFit="1" customWidth="1"/>
    <col min="5893" max="5893" width="12" style="5" bestFit="1" customWidth="1"/>
    <col min="5894" max="5894" width="11" style="5" bestFit="1" customWidth="1"/>
    <col min="5895" max="5895" width="12" style="5" bestFit="1" customWidth="1"/>
    <col min="5896" max="5896" width="14.42578125" style="5" bestFit="1" customWidth="1"/>
    <col min="5897" max="5897" width="18.140625" style="5" bestFit="1" customWidth="1"/>
    <col min="5898" max="5898" width="12.5703125" style="5" bestFit="1" customWidth="1"/>
    <col min="5899" max="5899" width="16.85546875" style="5" bestFit="1" customWidth="1"/>
    <col min="5900" max="5900" width="20.7109375" style="5" bestFit="1" customWidth="1"/>
    <col min="5901" max="5901" width="14.140625" style="5" bestFit="1" customWidth="1"/>
    <col min="5902" max="5902" width="17.140625" style="5" bestFit="1" customWidth="1"/>
    <col min="5903" max="5903" width="15.5703125" style="5" bestFit="1" customWidth="1"/>
    <col min="5904" max="5904" width="4.7109375" style="5" bestFit="1" customWidth="1"/>
    <col min="5905" max="5905" width="14.85546875" style="5" customWidth="1"/>
    <col min="5906" max="5906" width="0.85546875" style="5" customWidth="1"/>
    <col min="5907" max="5908" width="0" style="5" hidden="1" customWidth="1"/>
    <col min="5909" max="6144" width="11.42578125" style="5"/>
    <col min="6145" max="6145" width="29.140625" style="5" customWidth="1"/>
    <col min="6146" max="6146" width="1.42578125" style="5" customWidth="1"/>
    <col min="6147" max="6147" width="11" style="5" bestFit="1" customWidth="1"/>
    <col min="6148" max="6148" width="10.28515625" style="5" bestFit="1" customWidth="1"/>
    <col min="6149" max="6149" width="12" style="5" bestFit="1" customWidth="1"/>
    <col min="6150" max="6150" width="11" style="5" bestFit="1" customWidth="1"/>
    <col min="6151" max="6151" width="12" style="5" bestFit="1" customWidth="1"/>
    <col min="6152" max="6152" width="14.42578125" style="5" bestFit="1" customWidth="1"/>
    <col min="6153" max="6153" width="18.140625" style="5" bestFit="1" customWidth="1"/>
    <col min="6154" max="6154" width="12.5703125" style="5" bestFit="1" customWidth="1"/>
    <col min="6155" max="6155" width="16.85546875" style="5" bestFit="1" customWidth="1"/>
    <col min="6156" max="6156" width="20.7109375" style="5" bestFit="1" customWidth="1"/>
    <col min="6157" max="6157" width="14.140625" style="5" bestFit="1" customWidth="1"/>
    <col min="6158" max="6158" width="17.140625" style="5" bestFit="1" customWidth="1"/>
    <col min="6159" max="6159" width="15.5703125" style="5" bestFit="1" customWidth="1"/>
    <col min="6160" max="6160" width="4.7109375" style="5" bestFit="1" customWidth="1"/>
    <col min="6161" max="6161" width="14.85546875" style="5" customWidth="1"/>
    <col min="6162" max="6162" width="0.85546875" style="5" customWidth="1"/>
    <col min="6163" max="6164" width="0" style="5" hidden="1" customWidth="1"/>
    <col min="6165" max="6400" width="11.42578125" style="5"/>
    <col min="6401" max="6401" width="29.140625" style="5" customWidth="1"/>
    <col min="6402" max="6402" width="1.42578125" style="5" customWidth="1"/>
    <col min="6403" max="6403" width="11" style="5" bestFit="1" customWidth="1"/>
    <col min="6404" max="6404" width="10.28515625" style="5" bestFit="1" customWidth="1"/>
    <col min="6405" max="6405" width="12" style="5" bestFit="1" customWidth="1"/>
    <col min="6406" max="6406" width="11" style="5" bestFit="1" customWidth="1"/>
    <col min="6407" max="6407" width="12" style="5" bestFit="1" customWidth="1"/>
    <col min="6408" max="6408" width="14.42578125" style="5" bestFit="1" customWidth="1"/>
    <col min="6409" max="6409" width="18.140625" style="5" bestFit="1" customWidth="1"/>
    <col min="6410" max="6410" width="12.5703125" style="5" bestFit="1" customWidth="1"/>
    <col min="6411" max="6411" width="16.85546875" style="5" bestFit="1" customWidth="1"/>
    <col min="6412" max="6412" width="20.7109375" style="5" bestFit="1" customWidth="1"/>
    <col min="6413" max="6413" width="14.140625" style="5" bestFit="1" customWidth="1"/>
    <col min="6414" max="6414" width="17.140625" style="5" bestFit="1" customWidth="1"/>
    <col min="6415" max="6415" width="15.5703125" style="5" bestFit="1" customWidth="1"/>
    <col min="6416" max="6416" width="4.7109375" style="5" bestFit="1" customWidth="1"/>
    <col min="6417" max="6417" width="14.85546875" style="5" customWidth="1"/>
    <col min="6418" max="6418" width="0.85546875" style="5" customWidth="1"/>
    <col min="6419" max="6420" width="0" style="5" hidden="1" customWidth="1"/>
    <col min="6421" max="6656" width="11.42578125" style="5"/>
    <col min="6657" max="6657" width="29.140625" style="5" customWidth="1"/>
    <col min="6658" max="6658" width="1.42578125" style="5" customWidth="1"/>
    <col min="6659" max="6659" width="11" style="5" bestFit="1" customWidth="1"/>
    <col min="6660" max="6660" width="10.28515625" style="5" bestFit="1" customWidth="1"/>
    <col min="6661" max="6661" width="12" style="5" bestFit="1" customWidth="1"/>
    <col min="6662" max="6662" width="11" style="5" bestFit="1" customWidth="1"/>
    <col min="6663" max="6663" width="12" style="5" bestFit="1" customWidth="1"/>
    <col min="6664" max="6664" width="14.42578125" style="5" bestFit="1" customWidth="1"/>
    <col min="6665" max="6665" width="18.140625" style="5" bestFit="1" customWidth="1"/>
    <col min="6666" max="6666" width="12.5703125" style="5" bestFit="1" customWidth="1"/>
    <col min="6667" max="6667" width="16.85546875" style="5" bestFit="1" customWidth="1"/>
    <col min="6668" max="6668" width="20.7109375" style="5" bestFit="1" customWidth="1"/>
    <col min="6669" max="6669" width="14.140625" style="5" bestFit="1" customWidth="1"/>
    <col min="6670" max="6670" width="17.140625" style="5" bestFit="1" customWidth="1"/>
    <col min="6671" max="6671" width="15.5703125" style="5" bestFit="1" customWidth="1"/>
    <col min="6672" max="6672" width="4.7109375" style="5" bestFit="1" customWidth="1"/>
    <col min="6673" max="6673" width="14.85546875" style="5" customWidth="1"/>
    <col min="6674" max="6674" width="0.85546875" style="5" customWidth="1"/>
    <col min="6675" max="6676" width="0" style="5" hidden="1" customWidth="1"/>
    <col min="6677" max="6912" width="11.42578125" style="5"/>
    <col min="6913" max="6913" width="29.140625" style="5" customWidth="1"/>
    <col min="6914" max="6914" width="1.42578125" style="5" customWidth="1"/>
    <col min="6915" max="6915" width="11" style="5" bestFit="1" customWidth="1"/>
    <col min="6916" max="6916" width="10.28515625" style="5" bestFit="1" customWidth="1"/>
    <col min="6917" max="6917" width="12" style="5" bestFit="1" customWidth="1"/>
    <col min="6918" max="6918" width="11" style="5" bestFit="1" customWidth="1"/>
    <col min="6919" max="6919" width="12" style="5" bestFit="1" customWidth="1"/>
    <col min="6920" max="6920" width="14.42578125" style="5" bestFit="1" customWidth="1"/>
    <col min="6921" max="6921" width="18.140625" style="5" bestFit="1" customWidth="1"/>
    <col min="6922" max="6922" width="12.5703125" style="5" bestFit="1" customWidth="1"/>
    <col min="6923" max="6923" width="16.85546875" style="5" bestFit="1" customWidth="1"/>
    <col min="6924" max="6924" width="20.7109375" style="5" bestFit="1" customWidth="1"/>
    <col min="6925" max="6925" width="14.140625" style="5" bestFit="1" customWidth="1"/>
    <col min="6926" max="6926" width="17.140625" style="5" bestFit="1" customWidth="1"/>
    <col min="6927" max="6927" width="15.5703125" style="5" bestFit="1" customWidth="1"/>
    <col min="6928" max="6928" width="4.7109375" style="5" bestFit="1" customWidth="1"/>
    <col min="6929" max="6929" width="14.85546875" style="5" customWidth="1"/>
    <col min="6930" max="6930" width="0.85546875" style="5" customWidth="1"/>
    <col min="6931" max="6932" width="0" style="5" hidden="1" customWidth="1"/>
    <col min="6933" max="7168" width="11.42578125" style="5"/>
    <col min="7169" max="7169" width="29.140625" style="5" customWidth="1"/>
    <col min="7170" max="7170" width="1.42578125" style="5" customWidth="1"/>
    <col min="7171" max="7171" width="11" style="5" bestFit="1" customWidth="1"/>
    <col min="7172" max="7172" width="10.28515625" style="5" bestFit="1" customWidth="1"/>
    <col min="7173" max="7173" width="12" style="5" bestFit="1" customWidth="1"/>
    <col min="7174" max="7174" width="11" style="5" bestFit="1" customWidth="1"/>
    <col min="7175" max="7175" width="12" style="5" bestFit="1" customWidth="1"/>
    <col min="7176" max="7176" width="14.42578125" style="5" bestFit="1" customWidth="1"/>
    <col min="7177" max="7177" width="18.140625" style="5" bestFit="1" customWidth="1"/>
    <col min="7178" max="7178" width="12.5703125" style="5" bestFit="1" customWidth="1"/>
    <col min="7179" max="7179" width="16.85546875" style="5" bestFit="1" customWidth="1"/>
    <col min="7180" max="7180" width="20.7109375" style="5" bestFit="1" customWidth="1"/>
    <col min="7181" max="7181" width="14.140625" style="5" bestFit="1" customWidth="1"/>
    <col min="7182" max="7182" width="17.140625" style="5" bestFit="1" customWidth="1"/>
    <col min="7183" max="7183" width="15.5703125" style="5" bestFit="1" customWidth="1"/>
    <col min="7184" max="7184" width="4.7109375" style="5" bestFit="1" customWidth="1"/>
    <col min="7185" max="7185" width="14.85546875" style="5" customWidth="1"/>
    <col min="7186" max="7186" width="0.85546875" style="5" customWidth="1"/>
    <col min="7187" max="7188" width="0" style="5" hidden="1" customWidth="1"/>
    <col min="7189" max="7424" width="11.42578125" style="5"/>
    <col min="7425" max="7425" width="29.140625" style="5" customWidth="1"/>
    <col min="7426" max="7426" width="1.42578125" style="5" customWidth="1"/>
    <col min="7427" max="7427" width="11" style="5" bestFit="1" customWidth="1"/>
    <col min="7428" max="7428" width="10.28515625" style="5" bestFit="1" customWidth="1"/>
    <col min="7429" max="7429" width="12" style="5" bestFit="1" customWidth="1"/>
    <col min="7430" max="7430" width="11" style="5" bestFit="1" customWidth="1"/>
    <col min="7431" max="7431" width="12" style="5" bestFit="1" customWidth="1"/>
    <col min="7432" max="7432" width="14.42578125" style="5" bestFit="1" customWidth="1"/>
    <col min="7433" max="7433" width="18.140625" style="5" bestFit="1" customWidth="1"/>
    <col min="7434" max="7434" width="12.5703125" style="5" bestFit="1" customWidth="1"/>
    <col min="7435" max="7435" width="16.85546875" style="5" bestFit="1" customWidth="1"/>
    <col min="7436" max="7436" width="20.7109375" style="5" bestFit="1" customWidth="1"/>
    <col min="7437" max="7437" width="14.140625" style="5" bestFit="1" customWidth="1"/>
    <col min="7438" max="7438" width="17.140625" style="5" bestFit="1" customWidth="1"/>
    <col min="7439" max="7439" width="15.5703125" style="5" bestFit="1" customWidth="1"/>
    <col min="7440" max="7440" width="4.7109375" style="5" bestFit="1" customWidth="1"/>
    <col min="7441" max="7441" width="14.85546875" style="5" customWidth="1"/>
    <col min="7442" max="7442" width="0.85546875" style="5" customWidth="1"/>
    <col min="7443" max="7444" width="0" style="5" hidden="1" customWidth="1"/>
    <col min="7445" max="7680" width="11.42578125" style="5"/>
    <col min="7681" max="7681" width="29.140625" style="5" customWidth="1"/>
    <col min="7682" max="7682" width="1.42578125" style="5" customWidth="1"/>
    <col min="7683" max="7683" width="11" style="5" bestFit="1" customWidth="1"/>
    <col min="7684" max="7684" width="10.28515625" style="5" bestFit="1" customWidth="1"/>
    <col min="7685" max="7685" width="12" style="5" bestFit="1" customWidth="1"/>
    <col min="7686" max="7686" width="11" style="5" bestFit="1" customWidth="1"/>
    <col min="7687" max="7687" width="12" style="5" bestFit="1" customWidth="1"/>
    <col min="7688" max="7688" width="14.42578125" style="5" bestFit="1" customWidth="1"/>
    <col min="7689" max="7689" width="18.140625" style="5" bestFit="1" customWidth="1"/>
    <col min="7690" max="7690" width="12.5703125" style="5" bestFit="1" customWidth="1"/>
    <col min="7691" max="7691" width="16.85546875" style="5" bestFit="1" customWidth="1"/>
    <col min="7692" max="7692" width="20.7109375" style="5" bestFit="1" customWidth="1"/>
    <col min="7693" max="7693" width="14.140625" style="5" bestFit="1" customWidth="1"/>
    <col min="7694" max="7694" width="17.140625" style="5" bestFit="1" customWidth="1"/>
    <col min="7695" max="7695" width="15.5703125" style="5" bestFit="1" customWidth="1"/>
    <col min="7696" max="7696" width="4.7109375" style="5" bestFit="1" customWidth="1"/>
    <col min="7697" max="7697" width="14.85546875" style="5" customWidth="1"/>
    <col min="7698" max="7698" width="0.85546875" style="5" customWidth="1"/>
    <col min="7699" max="7700" width="0" style="5" hidden="1" customWidth="1"/>
    <col min="7701" max="7936" width="11.42578125" style="5"/>
    <col min="7937" max="7937" width="29.140625" style="5" customWidth="1"/>
    <col min="7938" max="7938" width="1.42578125" style="5" customWidth="1"/>
    <col min="7939" max="7939" width="11" style="5" bestFit="1" customWidth="1"/>
    <col min="7940" max="7940" width="10.28515625" style="5" bestFit="1" customWidth="1"/>
    <col min="7941" max="7941" width="12" style="5" bestFit="1" customWidth="1"/>
    <col min="7942" max="7942" width="11" style="5" bestFit="1" customWidth="1"/>
    <col min="7943" max="7943" width="12" style="5" bestFit="1" customWidth="1"/>
    <col min="7944" max="7944" width="14.42578125" style="5" bestFit="1" customWidth="1"/>
    <col min="7945" max="7945" width="18.140625" style="5" bestFit="1" customWidth="1"/>
    <col min="7946" max="7946" width="12.5703125" style="5" bestFit="1" customWidth="1"/>
    <col min="7947" max="7947" width="16.85546875" style="5" bestFit="1" customWidth="1"/>
    <col min="7948" max="7948" width="20.7109375" style="5" bestFit="1" customWidth="1"/>
    <col min="7949" max="7949" width="14.140625" style="5" bestFit="1" customWidth="1"/>
    <col min="7950" max="7950" width="17.140625" style="5" bestFit="1" customWidth="1"/>
    <col min="7951" max="7951" width="15.5703125" style="5" bestFit="1" customWidth="1"/>
    <col min="7952" max="7952" width="4.7109375" style="5" bestFit="1" customWidth="1"/>
    <col min="7953" max="7953" width="14.85546875" style="5" customWidth="1"/>
    <col min="7954" max="7954" width="0.85546875" style="5" customWidth="1"/>
    <col min="7955" max="7956" width="0" style="5" hidden="1" customWidth="1"/>
    <col min="7957" max="8192" width="11.42578125" style="5"/>
    <col min="8193" max="8193" width="29.140625" style="5" customWidth="1"/>
    <col min="8194" max="8194" width="1.42578125" style="5" customWidth="1"/>
    <col min="8195" max="8195" width="11" style="5" bestFit="1" customWidth="1"/>
    <col min="8196" max="8196" width="10.28515625" style="5" bestFit="1" customWidth="1"/>
    <col min="8197" max="8197" width="12" style="5" bestFit="1" customWidth="1"/>
    <col min="8198" max="8198" width="11" style="5" bestFit="1" customWidth="1"/>
    <col min="8199" max="8199" width="12" style="5" bestFit="1" customWidth="1"/>
    <col min="8200" max="8200" width="14.42578125" style="5" bestFit="1" customWidth="1"/>
    <col min="8201" max="8201" width="18.140625" style="5" bestFit="1" customWidth="1"/>
    <col min="8202" max="8202" width="12.5703125" style="5" bestFit="1" customWidth="1"/>
    <col min="8203" max="8203" width="16.85546875" style="5" bestFit="1" customWidth="1"/>
    <col min="8204" max="8204" width="20.7109375" style="5" bestFit="1" customWidth="1"/>
    <col min="8205" max="8205" width="14.140625" style="5" bestFit="1" customWidth="1"/>
    <col min="8206" max="8206" width="17.140625" style="5" bestFit="1" customWidth="1"/>
    <col min="8207" max="8207" width="15.5703125" style="5" bestFit="1" customWidth="1"/>
    <col min="8208" max="8208" width="4.7109375" style="5" bestFit="1" customWidth="1"/>
    <col min="8209" max="8209" width="14.85546875" style="5" customWidth="1"/>
    <col min="8210" max="8210" width="0.85546875" style="5" customWidth="1"/>
    <col min="8211" max="8212" width="0" style="5" hidden="1" customWidth="1"/>
    <col min="8213" max="8448" width="11.42578125" style="5"/>
    <col min="8449" max="8449" width="29.140625" style="5" customWidth="1"/>
    <col min="8450" max="8450" width="1.42578125" style="5" customWidth="1"/>
    <col min="8451" max="8451" width="11" style="5" bestFit="1" customWidth="1"/>
    <col min="8452" max="8452" width="10.28515625" style="5" bestFit="1" customWidth="1"/>
    <col min="8453" max="8453" width="12" style="5" bestFit="1" customWidth="1"/>
    <col min="8454" max="8454" width="11" style="5" bestFit="1" customWidth="1"/>
    <col min="8455" max="8455" width="12" style="5" bestFit="1" customWidth="1"/>
    <col min="8456" max="8456" width="14.42578125" style="5" bestFit="1" customWidth="1"/>
    <col min="8457" max="8457" width="18.140625" style="5" bestFit="1" customWidth="1"/>
    <col min="8458" max="8458" width="12.5703125" style="5" bestFit="1" customWidth="1"/>
    <col min="8459" max="8459" width="16.85546875" style="5" bestFit="1" customWidth="1"/>
    <col min="8460" max="8460" width="20.7109375" style="5" bestFit="1" customWidth="1"/>
    <col min="8461" max="8461" width="14.140625" style="5" bestFit="1" customWidth="1"/>
    <col min="8462" max="8462" width="17.140625" style="5" bestFit="1" customWidth="1"/>
    <col min="8463" max="8463" width="15.5703125" style="5" bestFit="1" customWidth="1"/>
    <col min="8464" max="8464" width="4.7109375" style="5" bestFit="1" customWidth="1"/>
    <col min="8465" max="8465" width="14.85546875" style="5" customWidth="1"/>
    <col min="8466" max="8466" width="0.85546875" style="5" customWidth="1"/>
    <col min="8467" max="8468" width="0" style="5" hidden="1" customWidth="1"/>
    <col min="8469" max="8704" width="11.42578125" style="5"/>
    <col min="8705" max="8705" width="29.140625" style="5" customWidth="1"/>
    <col min="8706" max="8706" width="1.42578125" style="5" customWidth="1"/>
    <col min="8707" max="8707" width="11" style="5" bestFit="1" customWidth="1"/>
    <col min="8708" max="8708" width="10.28515625" style="5" bestFit="1" customWidth="1"/>
    <col min="8709" max="8709" width="12" style="5" bestFit="1" customWidth="1"/>
    <col min="8710" max="8710" width="11" style="5" bestFit="1" customWidth="1"/>
    <col min="8711" max="8711" width="12" style="5" bestFit="1" customWidth="1"/>
    <col min="8712" max="8712" width="14.42578125" style="5" bestFit="1" customWidth="1"/>
    <col min="8713" max="8713" width="18.140625" style="5" bestFit="1" customWidth="1"/>
    <col min="8714" max="8714" width="12.5703125" style="5" bestFit="1" customWidth="1"/>
    <col min="8715" max="8715" width="16.85546875" style="5" bestFit="1" customWidth="1"/>
    <col min="8716" max="8716" width="20.7109375" style="5" bestFit="1" customWidth="1"/>
    <col min="8717" max="8717" width="14.140625" style="5" bestFit="1" customWidth="1"/>
    <col min="8718" max="8718" width="17.140625" style="5" bestFit="1" customWidth="1"/>
    <col min="8719" max="8719" width="15.5703125" style="5" bestFit="1" customWidth="1"/>
    <col min="8720" max="8720" width="4.7109375" style="5" bestFit="1" customWidth="1"/>
    <col min="8721" max="8721" width="14.85546875" style="5" customWidth="1"/>
    <col min="8722" max="8722" width="0.85546875" style="5" customWidth="1"/>
    <col min="8723" max="8724" width="0" style="5" hidden="1" customWidth="1"/>
    <col min="8725" max="8960" width="11.42578125" style="5"/>
    <col min="8961" max="8961" width="29.140625" style="5" customWidth="1"/>
    <col min="8962" max="8962" width="1.42578125" style="5" customWidth="1"/>
    <col min="8963" max="8963" width="11" style="5" bestFit="1" customWidth="1"/>
    <col min="8964" max="8964" width="10.28515625" style="5" bestFit="1" customWidth="1"/>
    <col min="8965" max="8965" width="12" style="5" bestFit="1" customWidth="1"/>
    <col min="8966" max="8966" width="11" style="5" bestFit="1" customWidth="1"/>
    <col min="8967" max="8967" width="12" style="5" bestFit="1" customWidth="1"/>
    <col min="8968" max="8968" width="14.42578125" style="5" bestFit="1" customWidth="1"/>
    <col min="8969" max="8969" width="18.140625" style="5" bestFit="1" customWidth="1"/>
    <col min="8970" max="8970" width="12.5703125" style="5" bestFit="1" customWidth="1"/>
    <col min="8971" max="8971" width="16.85546875" style="5" bestFit="1" customWidth="1"/>
    <col min="8972" max="8972" width="20.7109375" style="5" bestFit="1" customWidth="1"/>
    <col min="8973" max="8973" width="14.140625" style="5" bestFit="1" customWidth="1"/>
    <col min="8974" max="8974" width="17.140625" style="5" bestFit="1" customWidth="1"/>
    <col min="8975" max="8975" width="15.5703125" style="5" bestFit="1" customWidth="1"/>
    <col min="8976" max="8976" width="4.7109375" style="5" bestFit="1" customWidth="1"/>
    <col min="8977" max="8977" width="14.85546875" style="5" customWidth="1"/>
    <col min="8978" max="8978" width="0.85546875" style="5" customWidth="1"/>
    <col min="8979" max="8980" width="0" style="5" hidden="1" customWidth="1"/>
    <col min="8981" max="9216" width="11.42578125" style="5"/>
    <col min="9217" max="9217" width="29.140625" style="5" customWidth="1"/>
    <col min="9218" max="9218" width="1.42578125" style="5" customWidth="1"/>
    <col min="9219" max="9219" width="11" style="5" bestFit="1" customWidth="1"/>
    <col min="9220" max="9220" width="10.28515625" style="5" bestFit="1" customWidth="1"/>
    <col min="9221" max="9221" width="12" style="5" bestFit="1" customWidth="1"/>
    <col min="9222" max="9222" width="11" style="5" bestFit="1" customWidth="1"/>
    <col min="9223" max="9223" width="12" style="5" bestFit="1" customWidth="1"/>
    <col min="9224" max="9224" width="14.42578125" style="5" bestFit="1" customWidth="1"/>
    <col min="9225" max="9225" width="18.140625" style="5" bestFit="1" customWidth="1"/>
    <col min="9226" max="9226" width="12.5703125" style="5" bestFit="1" customWidth="1"/>
    <col min="9227" max="9227" width="16.85546875" style="5" bestFit="1" customWidth="1"/>
    <col min="9228" max="9228" width="20.7109375" style="5" bestFit="1" customWidth="1"/>
    <col min="9229" max="9229" width="14.140625" style="5" bestFit="1" customWidth="1"/>
    <col min="9230" max="9230" width="17.140625" style="5" bestFit="1" customWidth="1"/>
    <col min="9231" max="9231" width="15.5703125" style="5" bestFit="1" customWidth="1"/>
    <col min="9232" max="9232" width="4.7109375" style="5" bestFit="1" customWidth="1"/>
    <col min="9233" max="9233" width="14.85546875" style="5" customWidth="1"/>
    <col min="9234" max="9234" width="0.85546875" style="5" customWidth="1"/>
    <col min="9235" max="9236" width="0" style="5" hidden="1" customWidth="1"/>
    <col min="9237" max="9472" width="11.42578125" style="5"/>
    <col min="9473" max="9473" width="29.140625" style="5" customWidth="1"/>
    <col min="9474" max="9474" width="1.42578125" style="5" customWidth="1"/>
    <col min="9475" max="9475" width="11" style="5" bestFit="1" customWidth="1"/>
    <col min="9476" max="9476" width="10.28515625" style="5" bestFit="1" customWidth="1"/>
    <col min="9477" max="9477" width="12" style="5" bestFit="1" customWidth="1"/>
    <col min="9478" max="9478" width="11" style="5" bestFit="1" customWidth="1"/>
    <col min="9479" max="9479" width="12" style="5" bestFit="1" customWidth="1"/>
    <col min="9480" max="9480" width="14.42578125" style="5" bestFit="1" customWidth="1"/>
    <col min="9481" max="9481" width="18.140625" style="5" bestFit="1" customWidth="1"/>
    <col min="9482" max="9482" width="12.5703125" style="5" bestFit="1" customWidth="1"/>
    <col min="9483" max="9483" width="16.85546875" style="5" bestFit="1" customWidth="1"/>
    <col min="9484" max="9484" width="20.7109375" style="5" bestFit="1" customWidth="1"/>
    <col min="9485" max="9485" width="14.140625" style="5" bestFit="1" customWidth="1"/>
    <col min="9486" max="9486" width="17.140625" style="5" bestFit="1" customWidth="1"/>
    <col min="9487" max="9487" width="15.5703125" style="5" bestFit="1" customWidth="1"/>
    <col min="9488" max="9488" width="4.7109375" style="5" bestFit="1" customWidth="1"/>
    <col min="9489" max="9489" width="14.85546875" style="5" customWidth="1"/>
    <col min="9490" max="9490" width="0.85546875" style="5" customWidth="1"/>
    <col min="9491" max="9492" width="0" style="5" hidden="1" customWidth="1"/>
    <col min="9493" max="9728" width="11.42578125" style="5"/>
    <col min="9729" max="9729" width="29.140625" style="5" customWidth="1"/>
    <col min="9730" max="9730" width="1.42578125" style="5" customWidth="1"/>
    <col min="9731" max="9731" width="11" style="5" bestFit="1" customWidth="1"/>
    <col min="9732" max="9732" width="10.28515625" style="5" bestFit="1" customWidth="1"/>
    <col min="9733" max="9733" width="12" style="5" bestFit="1" customWidth="1"/>
    <col min="9734" max="9734" width="11" style="5" bestFit="1" customWidth="1"/>
    <col min="9735" max="9735" width="12" style="5" bestFit="1" customWidth="1"/>
    <col min="9736" max="9736" width="14.42578125" style="5" bestFit="1" customWidth="1"/>
    <col min="9737" max="9737" width="18.140625" style="5" bestFit="1" customWidth="1"/>
    <col min="9738" max="9738" width="12.5703125" style="5" bestFit="1" customWidth="1"/>
    <col min="9739" max="9739" width="16.85546875" style="5" bestFit="1" customWidth="1"/>
    <col min="9740" max="9740" width="20.7109375" style="5" bestFit="1" customWidth="1"/>
    <col min="9741" max="9741" width="14.140625" style="5" bestFit="1" customWidth="1"/>
    <col min="9742" max="9742" width="17.140625" style="5" bestFit="1" customWidth="1"/>
    <col min="9743" max="9743" width="15.5703125" style="5" bestFit="1" customWidth="1"/>
    <col min="9744" max="9744" width="4.7109375" style="5" bestFit="1" customWidth="1"/>
    <col min="9745" max="9745" width="14.85546875" style="5" customWidth="1"/>
    <col min="9746" max="9746" width="0.85546875" style="5" customWidth="1"/>
    <col min="9747" max="9748" width="0" style="5" hidden="1" customWidth="1"/>
    <col min="9749" max="9984" width="11.42578125" style="5"/>
    <col min="9985" max="9985" width="29.140625" style="5" customWidth="1"/>
    <col min="9986" max="9986" width="1.42578125" style="5" customWidth="1"/>
    <col min="9987" max="9987" width="11" style="5" bestFit="1" customWidth="1"/>
    <col min="9988" max="9988" width="10.28515625" style="5" bestFit="1" customWidth="1"/>
    <col min="9989" max="9989" width="12" style="5" bestFit="1" customWidth="1"/>
    <col min="9990" max="9990" width="11" style="5" bestFit="1" customWidth="1"/>
    <col min="9991" max="9991" width="12" style="5" bestFit="1" customWidth="1"/>
    <col min="9992" max="9992" width="14.42578125" style="5" bestFit="1" customWidth="1"/>
    <col min="9993" max="9993" width="18.140625" style="5" bestFit="1" customWidth="1"/>
    <col min="9994" max="9994" width="12.5703125" style="5" bestFit="1" customWidth="1"/>
    <col min="9995" max="9995" width="16.85546875" style="5" bestFit="1" customWidth="1"/>
    <col min="9996" max="9996" width="20.7109375" style="5" bestFit="1" customWidth="1"/>
    <col min="9997" max="9997" width="14.140625" style="5" bestFit="1" customWidth="1"/>
    <col min="9998" max="9998" width="17.140625" style="5" bestFit="1" customWidth="1"/>
    <col min="9999" max="9999" width="15.5703125" style="5" bestFit="1" customWidth="1"/>
    <col min="10000" max="10000" width="4.7109375" style="5" bestFit="1" customWidth="1"/>
    <col min="10001" max="10001" width="14.85546875" style="5" customWidth="1"/>
    <col min="10002" max="10002" width="0.85546875" style="5" customWidth="1"/>
    <col min="10003" max="10004" width="0" style="5" hidden="1" customWidth="1"/>
    <col min="10005" max="10240" width="11.42578125" style="5"/>
    <col min="10241" max="10241" width="29.140625" style="5" customWidth="1"/>
    <col min="10242" max="10242" width="1.42578125" style="5" customWidth="1"/>
    <col min="10243" max="10243" width="11" style="5" bestFit="1" customWidth="1"/>
    <col min="10244" max="10244" width="10.28515625" style="5" bestFit="1" customWidth="1"/>
    <col min="10245" max="10245" width="12" style="5" bestFit="1" customWidth="1"/>
    <col min="10246" max="10246" width="11" style="5" bestFit="1" customWidth="1"/>
    <col min="10247" max="10247" width="12" style="5" bestFit="1" customWidth="1"/>
    <col min="10248" max="10248" width="14.42578125" style="5" bestFit="1" customWidth="1"/>
    <col min="10249" max="10249" width="18.140625" style="5" bestFit="1" customWidth="1"/>
    <col min="10250" max="10250" width="12.5703125" style="5" bestFit="1" customWidth="1"/>
    <col min="10251" max="10251" width="16.85546875" style="5" bestFit="1" customWidth="1"/>
    <col min="10252" max="10252" width="20.7109375" style="5" bestFit="1" customWidth="1"/>
    <col min="10253" max="10253" width="14.140625" style="5" bestFit="1" customWidth="1"/>
    <col min="10254" max="10254" width="17.140625" style="5" bestFit="1" customWidth="1"/>
    <col min="10255" max="10255" width="15.5703125" style="5" bestFit="1" customWidth="1"/>
    <col min="10256" max="10256" width="4.7109375" style="5" bestFit="1" customWidth="1"/>
    <col min="10257" max="10257" width="14.85546875" style="5" customWidth="1"/>
    <col min="10258" max="10258" width="0.85546875" style="5" customWidth="1"/>
    <col min="10259" max="10260" width="0" style="5" hidden="1" customWidth="1"/>
    <col min="10261" max="10496" width="11.42578125" style="5"/>
    <col min="10497" max="10497" width="29.140625" style="5" customWidth="1"/>
    <col min="10498" max="10498" width="1.42578125" style="5" customWidth="1"/>
    <col min="10499" max="10499" width="11" style="5" bestFit="1" customWidth="1"/>
    <col min="10500" max="10500" width="10.28515625" style="5" bestFit="1" customWidth="1"/>
    <col min="10501" max="10501" width="12" style="5" bestFit="1" customWidth="1"/>
    <col min="10502" max="10502" width="11" style="5" bestFit="1" customWidth="1"/>
    <col min="10503" max="10503" width="12" style="5" bestFit="1" customWidth="1"/>
    <col min="10504" max="10504" width="14.42578125" style="5" bestFit="1" customWidth="1"/>
    <col min="10505" max="10505" width="18.140625" style="5" bestFit="1" customWidth="1"/>
    <col min="10506" max="10506" width="12.5703125" style="5" bestFit="1" customWidth="1"/>
    <col min="10507" max="10507" width="16.85546875" style="5" bestFit="1" customWidth="1"/>
    <col min="10508" max="10508" width="20.7109375" style="5" bestFit="1" customWidth="1"/>
    <col min="10509" max="10509" width="14.140625" style="5" bestFit="1" customWidth="1"/>
    <col min="10510" max="10510" width="17.140625" style="5" bestFit="1" customWidth="1"/>
    <col min="10511" max="10511" width="15.5703125" style="5" bestFit="1" customWidth="1"/>
    <col min="10512" max="10512" width="4.7109375" style="5" bestFit="1" customWidth="1"/>
    <col min="10513" max="10513" width="14.85546875" style="5" customWidth="1"/>
    <col min="10514" max="10514" width="0.85546875" style="5" customWidth="1"/>
    <col min="10515" max="10516" width="0" style="5" hidden="1" customWidth="1"/>
    <col min="10517" max="10752" width="11.42578125" style="5"/>
    <col min="10753" max="10753" width="29.140625" style="5" customWidth="1"/>
    <col min="10754" max="10754" width="1.42578125" style="5" customWidth="1"/>
    <col min="10755" max="10755" width="11" style="5" bestFit="1" customWidth="1"/>
    <col min="10756" max="10756" width="10.28515625" style="5" bestFit="1" customWidth="1"/>
    <col min="10757" max="10757" width="12" style="5" bestFit="1" customWidth="1"/>
    <col min="10758" max="10758" width="11" style="5" bestFit="1" customWidth="1"/>
    <col min="10759" max="10759" width="12" style="5" bestFit="1" customWidth="1"/>
    <col min="10760" max="10760" width="14.42578125" style="5" bestFit="1" customWidth="1"/>
    <col min="10761" max="10761" width="18.140625" style="5" bestFit="1" customWidth="1"/>
    <col min="10762" max="10762" width="12.5703125" style="5" bestFit="1" customWidth="1"/>
    <col min="10763" max="10763" width="16.85546875" style="5" bestFit="1" customWidth="1"/>
    <col min="10764" max="10764" width="20.7109375" style="5" bestFit="1" customWidth="1"/>
    <col min="10765" max="10765" width="14.140625" style="5" bestFit="1" customWidth="1"/>
    <col min="10766" max="10766" width="17.140625" style="5" bestFit="1" customWidth="1"/>
    <col min="10767" max="10767" width="15.5703125" style="5" bestFit="1" customWidth="1"/>
    <col min="10768" max="10768" width="4.7109375" style="5" bestFit="1" customWidth="1"/>
    <col min="10769" max="10769" width="14.85546875" style="5" customWidth="1"/>
    <col min="10770" max="10770" width="0.85546875" style="5" customWidth="1"/>
    <col min="10771" max="10772" width="0" style="5" hidden="1" customWidth="1"/>
    <col min="10773" max="11008" width="11.42578125" style="5"/>
    <col min="11009" max="11009" width="29.140625" style="5" customWidth="1"/>
    <col min="11010" max="11010" width="1.42578125" style="5" customWidth="1"/>
    <col min="11011" max="11011" width="11" style="5" bestFit="1" customWidth="1"/>
    <col min="11012" max="11012" width="10.28515625" style="5" bestFit="1" customWidth="1"/>
    <col min="11013" max="11013" width="12" style="5" bestFit="1" customWidth="1"/>
    <col min="11014" max="11014" width="11" style="5" bestFit="1" customWidth="1"/>
    <col min="11015" max="11015" width="12" style="5" bestFit="1" customWidth="1"/>
    <col min="11016" max="11016" width="14.42578125" style="5" bestFit="1" customWidth="1"/>
    <col min="11017" max="11017" width="18.140625" style="5" bestFit="1" customWidth="1"/>
    <col min="11018" max="11018" width="12.5703125" style="5" bestFit="1" customWidth="1"/>
    <col min="11019" max="11019" width="16.85546875" style="5" bestFit="1" customWidth="1"/>
    <col min="11020" max="11020" width="20.7109375" style="5" bestFit="1" customWidth="1"/>
    <col min="11021" max="11021" width="14.140625" style="5" bestFit="1" customWidth="1"/>
    <col min="11022" max="11022" width="17.140625" style="5" bestFit="1" customWidth="1"/>
    <col min="11023" max="11023" width="15.5703125" style="5" bestFit="1" customWidth="1"/>
    <col min="11024" max="11024" width="4.7109375" style="5" bestFit="1" customWidth="1"/>
    <col min="11025" max="11025" width="14.85546875" style="5" customWidth="1"/>
    <col min="11026" max="11026" width="0.85546875" style="5" customWidth="1"/>
    <col min="11027" max="11028" width="0" style="5" hidden="1" customWidth="1"/>
    <col min="11029" max="11264" width="11.42578125" style="5"/>
    <col min="11265" max="11265" width="29.140625" style="5" customWidth="1"/>
    <col min="11266" max="11266" width="1.42578125" style="5" customWidth="1"/>
    <col min="11267" max="11267" width="11" style="5" bestFit="1" customWidth="1"/>
    <col min="11268" max="11268" width="10.28515625" style="5" bestFit="1" customWidth="1"/>
    <col min="11269" max="11269" width="12" style="5" bestFit="1" customWidth="1"/>
    <col min="11270" max="11270" width="11" style="5" bestFit="1" customWidth="1"/>
    <col min="11271" max="11271" width="12" style="5" bestFit="1" customWidth="1"/>
    <col min="11272" max="11272" width="14.42578125" style="5" bestFit="1" customWidth="1"/>
    <col min="11273" max="11273" width="18.140625" style="5" bestFit="1" customWidth="1"/>
    <col min="11274" max="11274" width="12.5703125" style="5" bestFit="1" customWidth="1"/>
    <col min="11275" max="11275" width="16.85546875" style="5" bestFit="1" customWidth="1"/>
    <col min="11276" max="11276" width="20.7109375" style="5" bestFit="1" customWidth="1"/>
    <col min="11277" max="11277" width="14.140625" style="5" bestFit="1" customWidth="1"/>
    <col min="11278" max="11278" width="17.140625" style="5" bestFit="1" customWidth="1"/>
    <col min="11279" max="11279" width="15.5703125" style="5" bestFit="1" customWidth="1"/>
    <col min="11280" max="11280" width="4.7109375" style="5" bestFit="1" customWidth="1"/>
    <col min="11281" max="11281" width="14.85546875" style="5" customWidth="1"/>
    <col min="11282" max="11282" width="0.85546875" style="5" customWidth="1"/>
    <col min="11283" max="11284" width="0" style="5" hidden="1" customWidth="1"/>
    <col min="11285" max="11520" width="11.42578125" style="5"/>
    <col min="11521" max="11521" width="29.140625" style="5" customWidth="1"/>
    <col min="11522" max="11522" width="1.42578125" style="5" customWidth="1"/>
    <col min="11523" max="11523" width="11" style="5" bestFit="1" customWidth="1"/>
    <col min="11524" max="11524" width="10.28515625" style="5" bestFit="1" customWidth="1"/>
    <col min="11525" max="11525" width="12" style="5" bestFit="1" customWidth="1"/>
    <col min="11526" max="11526" width="11" style="5" bestFit="1" customWidth="1"/>
    <col min="11527" max="11527" width="12" style="5" bestFit="1" customWidth="1"/>
    <col min="11528" max="11528" width="14.42578125" style="5" bestFit="1" customWidth="1"/>
    <col min="11529" max="11529" width="18.140625" style="5" bestFit="1" customWidth="1"/>
    <col min="11530" max="11530" width="12.5703125" style="5" bestFit="1" customWidth="1"/>
    <col min="11531" max="11531" width="16.85546875" style="5" bestFit="1" customWidth="1"/>
    <col min="11532" max="11532" width="20.7109375" style="5" bestFit="1" customWidth="1"/>
    <col min="11533" max="11533" width="14.140625" style="5" bestFit="1" customWidth="1"/>
    <col min="11534" max="11534" width="17.140625" style="5" bestFit="1" customWidth="1"/>
    <col min="11535" max="11535" width="15.5703125" style="5" bestFit="1" customWidth="1"/>
    <col min="11536" max="11536" width="4.7109375" style="5" bestFit="1" customWidth="1"/>
    <col min="11537" max="11537" width="14.85546875" style="5" customWidth="1"/>
    <col min="11538" max="11538" width="0.85546875" style="5" customWidth="1"/>
    <col min="11539" max="11540" width="0" style="5" hidden="1" customWidth="1"/>
    <col min="11541" max="11776" width="11.42578125" style="5"/>
    <col min="11777" max="11777" width="29.140625" style="5" customWidth="1"/>
    <col min="11778" max="11778" width="1.42578125" style="5" customWidth="1"/>
    <col min="11779" max="11779" width="11" style="5" bestFit="1" customWidth="1"/>
    <col min="11780" max="11780" width="10.28515625" style="5" bestFit="1" customWidth="1"/>
    <col min="11781" max="11781" width="12" style="5" bestFit="1" customWidth="1"/>
    <col min="11782" max="11782" width="11" style="5" bestFit="1" customWidth="1"/>
    <col min="11783" max="11783" width="12" style="5" bestFit="1" customWidth="1"/>
    <col min="11784" max="11784" width="14.42578125" style="5" bestFit="1" customWidth="1"/>
    <col min="11785" max="11785" width="18.140625" style="5" bestFit="1" customWidth="1"/>
    <col min="11786" max="11786" width="12.5703125" style="5" bestFit="1" customWidth="1"/>
    <col min="11787" max="11787" width="16.85546875" style="5" bestFit="1" customWidth="1"/>
    <col min="11788" max="11788" width="20.7109375" style="5" bestFit="1" customWidth="1"/>
    <col min="11789" max="11789" width="14.140625" style="5" bestFit="1" customWidth="1"/>
    <col min="11790" max="11790" width="17.140625" style="5" bestFit="1" customWidth="1"/>
    <col min="11791" max="11791" width="15.5703125" style="5" bestFit="1" customWidth="1"/>
    <col min="11792" max="11792" width="4.7109375" style="5" bestFit="1" customWidth="1"/>
    <col min="11793" max="11793" width="14.85546875" style="5" customWidth="1"/>
    <col min="11794" max="11794" width="0.85546875" style="5" customWidth="1"/>
    <col min="11795" max="11796" width="0" style="5" hidden="1" customWidth="1"/>
    <col min="11797" max="12032" width="11.42578125" style="5"/>
    <col min="12033" max="12033" width="29.140625" style="5" customWidth="1"/>
    <col min="12034" max="12034" width="1.42578125" style="5" customWidth="1"/>
    <col min="12035" max="12035" width="11" style="5" bestFit="1" customWidth="1"/>
    <col min="12036" max="12036" width="10.28515625" style="5" bestFit="1" customWidth="1"/>
    <col min="12037" max="12037" width="12" style="5" bestFit="1" customWidth="1"/>
    <col min="12038" max="12038" width="11" style="5" bestFit="1" customWidth="1"/>
    <col min="12039" max="12039" width="12" style="5" bestFit="1" customWidth="1"/>
    <col min="12040" max="12040" width="14.42578125" style="5" bestFit="1" customWidth="1"/>
    <col min="12041" max="12041" width="18.140625" style="5" bestFit="1" customWidth="1"/>
    <col min="12042" max="12042" width="12.5703125" style="5" bestFit="1" customWidth="1"/>
    <col min="12043" max="12043" width="16.85546875" style="5" bestFit="1" customWidth="1"/>
    <col min="12044" max="12044" width="20.7109375" style="5" bestFit="1" customWidth="1"/>
    <col min="12045" max="12045" width="14.140625" style="5" bestFit="1" customWidth="1"/>
    <col min="12046" max="12046" width="17.140625" style="5" bestFit="1" customWidth="1"/>
    <col min="12047" max="12047" width="15.5703125" style="5" bestFit="1" customWidth="1"/>
    <col min="12048" max="12048" width="4.7109375" style="5" bestFit="1" customWidth="1"/>
    <col min="12049" max="12049" width="14.85546875" style="5" customWidth="1"/>
    <col min="12050" max="12050" width="0.85546875" style="5" customWidth="1"/>
    <col min="12051" max="12052" width="0" style="5" hidden="1" customWidth="1"/>
    <col min="12053" max="12288" width="11.42578125" style="5"/>
    <col min="12289" max="12289" width="29.140625" style="5" customWidth="1"/>
    <col min="12290" max="12290" width="1.42578125" style="5" customWidth="1"/>
    <col min="12291" max="12291" width="11" style="5" bestFit="1" customWidth="1"/>
    <col min="12292" max="12292" width="10.28515625" style="5" bestFit="1" customWidth="1"/>
    <col min="12293" max="12293" width="12" style="5" bestFit="1" customWidth="1"/>
    <col min="12294" max="12294" width="11" style="5" bestFit="1" customWidth="1"/>
    <col min="12295" max="12295" width="12" style="5" bestFit="1" customWidth="1"/>
    <col min="12296" max="12296" width="14.42578125" style="5" bestFit="1" customWidth="1"/>
    <col min="12297" max="12297" width="18.140625" style="5" bestFit="1" customWidth="1"/>
    <col min="12298" max="12298" width="12.5703125" style="5" bestFit="1" customWidth="1"/>
    <col min="12299" max="12299" width="16.85546875" style="5" bestFit="1" customWidth="1"/>
    <col min="12300" max="12300" width="20.7109375" style="5" bestFit="1" customWidth="1"/>
    <col min="12301" max="12301" width="14.140625" style="5" bestFit="1" customWidth="1"/>
    <col min="12302" max="12302" width="17.140625" style="5" bestFit="1" customWidth="1"/>
    <col min="12303" max="12303" width="15.5703125" style="5" bestFit="1" customWidth="1"/>
    <col min="12304" max="12304" width="4.7109375" style="5" bestFit="1" customWidth="1"/>
    <col min="12305" max="12305" width="14.85546875" style="5" customWidth="1"/>
    <col min="12306" max="12306" width="0.85546875" style="5" customWidth="1"/>
    <col min="12307" max="12308" width="0" style="5" hidden="1" customWidth="1"/>
    <col min="12309" max="12544" width="11.42578125" style="5"/>
    <col min="12545" max="12545" width="29.140625" style="5" customWidth="1"/>
    <col min="12546" max="12546" width="1.42578125" style="5" customWidth="1"/>
    <col min="12547" max="12547" width="11" style="5" bestFit="1" customWidth="1"/>
    <col min="12548" max="12548" width="10.28515625" style="5" bestFit="1" customWidth="1"/>
    <col min="12549" max="12549" width="12" style="5" bestFit="1" customWidth="1"/>
    <col min="12550" max="12550" width="11" style="5" bestFit="1" customWidth="1"/>
    <col min="12551" max="12551" width="12" style="5" bestFit="1" customWidth="1"/>
    <col min="12552" max="12552" width="14.42578125" style="5" bestFit="1" customWidth="1"/>
    <col min="12553" max="12553" width="18.140625" style="5" bestFit="1" customWidth="1"/>
    <col min="12554" max="12554" width="12.5703125" style="5" bestFit="1" customWidth="1"/>
    <col min="12555" max="12555" width="16.85546875" style="5" bestFit="1" customWidth="1"/>
    <col min="12556" max="12556" width="20.7109375" style="5" bestFit="1" customWidth="1"/>
    <col min="12557" max="12557" width="14.140625" style="5" bestFit="1" customWidth="1"/>
    <col min="12558" max="12558" width="17.140625" style="5" bestFit="1" customWidth="1"/>
    <col min="12559" max="12559" width="15.5703125" style="5" bestFit="1" customWidth="1"/>
    <col min="12560" max="12560" width="4.7109375" style="5" bestFit="1" customWidth="1"/>
    <col min="12561" max="12561" width="14.85546875" style="5" customWidth="1"/>
    <col min="12562" max="12562" width="0.85546875" style="5" customWidth="1"/>
    <col min="12563" max="12564" width="0" style="5" hidden="1" customWidth="1"/>
    <col min="12565" max="12800" width="11.42578125" style="5"/>
    <col min="12801" max="12801" width="29.140625" style="5" customWidth="1"/>
    <col min="12802" max="12802" width="1.42578125" style="5" customWidth="1"/>
    <col min="12803" max="12803" width="11" style="5" bestFit="1" customWidth="1"/>
    <col min="12804" max="12804" width="10.28515625" style="5" bestFit="1" customWidth="1"/>
    <col min="12805" max="12805" width="12" style="5" bestFit="1" customWidth="1"/>
    <col min="12806" max="12806" width="11" style="5" bestFit="1" customWidth="1"/>
    <col min="12807" max="12807" width="12" style="5" bestFit="1" customWidth="1"/>
    <col min="12808" max="12808" width="14.42578125" style="5" bestFit="1" customWidth="1"/>
    <col min="12809" max="12809" width="18.140625" style="5" bestFit="1" customWidth="1"/>
    <col min="12810" max="12810" width="12.5703125" style="5" bestFit="1" customWidth="1"/>
    <col min="12811" max="12811" width="16.85546875" style="5" bestFit="1" customWidth="1"/>
    <col min="12812" max="12812" width="20.7109375" style="5" bestFit="1" customWidth="1"/>
    <col min="12813" max="12813" width="14.140625" style="5" bestFit="1" customWidth="1"/>
    <col min="12814" max="12814" width="17.140625" style="5" bestFit="1" customWidth="1"/>
    <col min="12815" max="12815" width="15.5703125" style="5" bestFit="1" customWidth="1"/>
    <col min="12816" max="12816" width="4.7109375" style="5" bestFit="1" customWidth="1"/>
    <col min="12817" max="12817" width="14.85546875" style="5" customWidth="1"/>
    <col min="12818" max="12818" width="0.85546875" style="5" customWidth="1"/>
    <col min="12819" max="12820" width="0" style="5" hidden="1" customWidth="1"/>
    <col min="12821" max="13056" width="11.42578125" style="5"/>
    <col min="13057" max="13057" width="29.140625" style="5" customWidth="1"/>
    <col min="13058" max="13058" width="1.42578125" style="5" customWidth="1"/>
    <col min="13059" max="13059" width="11" style="5" bestFit="1" customWidth="1"/>
    <col min="13060" max="13060" width="10.28515625" style="5" bestFit="1" customWidth="1"/>
    <col min="13061" max="13061" width="12" style="5" bestFit="1" customWidth="1"/>
    <col min="13062" max="13062" width="11" style="5" bestFit="1" customWidth="1"/>
    <col min="13063" max="13063" width="12" style="5" bestFit="1" customWidth="1"/>
    <col min="13064" max="13064" width="14.42578125" style="5" bestFit="1" customWidth="1"/>
    <col min="13065" max="13065" width="18.140625" style="5" bestFit="1" customWidth="1"/>
    <col min="13066" max="13066" width="12.5703125" style="5" bestFit="1" customWidth="1"/>
    <col min="13067" max="13067" width="16.85546875" style="5" bestFit="1" customWidth="1"/>
    <col min="13068" max="13068" width="20.7109375" style="5" bestFit="1" customWidth="1"/>
    <col min="13069" max="13069" width="14.140625" style="5" bestFit="1" customWidth="1"/>
    <col min="13070" max="13070" width="17.140625" style="5" bestFit="1" customWidth="1"/>
    <col min="13071" max="13071" width="15.5703125" style="5" bestFit="1" customWidth="1"/>
    <col min="13072" max="13072" width="4.7109375" style="5" bestFit="1" customWidth="1"/>
    <col min="13073" max="13073" width="14.85546875" style="5" customWidth="1"/>
    <col min="13074" max="13074" width="0.85546875" style="5" customWidth="1"/>
    <col min="13075" max="13076" width="0" style="5" hidden="1" customWidth="1"/>
    <col min="13077" max="13312" width="11.42578125" style="5"/>
    <col min="13313" max="13313" width="29.140625" style="5" customWidth="1"/>
    <col min="13314" max="13314" width="1.42578125" style="5" customWidth="1"/>
    <col min="13315" max="13315" width="11" style="5" bestFit="1" customWidth="1"/>
    <col min="13316" max="13316" width="10.28515625" style="5" bestFit="1" customWidth="1"/>
    <col min="13317" max="13317" width="12" style="5" bestFit="1" customWidth="1"/>
    <col min="13318" max="13318" width="11" style="5" bestFit="1" customWidth="1"/>
    <col min="13319" max="13319" width="12" style="5" bestFit="1" customWidth="1"/>
    <col min="13320" max="13320" width="14.42578125" style="5" bestFit="1" customWidth="1"/>
    <col min="13321" max="13321" width="18.140625" style="5" bestFit="1" customWidth="1"/>
    <col min="13322" max="13322" width="12.5703125" style="5" bestFit="1" customWidth="1"/>
    <col min="13323" max="13323" width="16.85546875" style="5" bestFit="1" customWidth="1"/>
    <col min="13324" max="13324" width="20.7109375" style="5" bestFit="1" customWidth="1"/>
    <col min="13325" max="13325" width="14.140625" style="5" bestFit="1" customWidth="1"/>
    <col min="13326" max="13326" width="17.140625" style="5" bestFit="1" customWidth="1"/>
    <col min="13327" max="13327" width="15.5703125" style="5" bestFit="1" customWidth="1"/>
    <col min="13328" max="13328" width="4.7109375" style="5" bestFit="1" customWidth="1"/>
    <col min="13329" max="13329" width="14.85546875" style="5" customWidth="1"/>
    <col min="13330" max="13330" width="0.85546875" style="5" customWidth="1"/>
    <col min="13331" max="13332" width="0" style="5" hidden="1" customWidth="1"/>
    <col min="13333" max="13568" width="11.42578125" style="5"/>
    <col min="13569" max="13569" width="29.140625" style="5" customWidth="1"/>
    <col min="13570" max="13570" width="1.42578125" style="5" customWidth="1"/>
    <col min="13571" max="13571" width="11" style="5" bestFit="1" customWidth="1"/>
    <col min="13572" max="13572" width="10.28515625" style="5" bestFit="1" customWidth="1"/>
    <col min="13573" max="13573" width="12" style="5" bestFit="1" customWidth="1"/>
    <col min="13574" max="13574" width="11" style="5" bestFit="1" customWidth="1"/>
    <col min="13575" max="13575" width="12" style="5" bestFit="1" customWidth="1"/>
    <col min="13576" max="13576" width="14.42578125" style="5" bestFit="1" customWidth="1"/>
    <col min="13577" max="13577" width="18.140625" style="5" bestFit="1" customWidth="1"/>
    <col min="13578" max="13578" width="12.5703125" style="5" bestFit="1" customWidth="1"/>
    <col min="13579" max="13579" width="16.85546875" style="5" bestFit="1" customWidth="1"/>
    <col min="13580" max="13580" width="20.7109375" style="5" bestFit="1" customWidth="1"/>
    <col min="13581" max="13581" width="14.140625" style="5" bestFit="1" customWidth="1"/>
    <col min="13582" max="13582" width="17.140625" style="5" bestFit="1" customWidth="1"/>
    <col min="13583" max="13583" width="15.5703125" style="5" bestFit="1" customWidth="1"/>
    <col min="13584" max="13584" width="4.7109375" style="5" bestFit="1" customWidth="1"/>
    <col min="13585" max="13585" width="14.85546875" style="5" customWidth="1"/>
    <col min="13586" max="13586" width="0.85546875" style="5" customWidth="1"/>
    <col min="13587" max="13588" width="0" style="5" hidden="1" customWidth="1"/>
    <col min="13589" max="13824" width="11.42578125" style="5"/>
    <col min="13825" max="13825" width="29.140625" style="5" customWidth="1"/>
    <col min="13826" max="13826" width="1.42578125" style="5" customWidth="1"/>
    <col min="13827" max="13827" width="11" style="5" bestFit="1" customWidth="1"/>
    <col min="13828" max="13828" width="10.28515625" style="5" bestFit="1" customWidth="1"/>
    <col min="13829" max="13829" width="12" style="5" bestFit="1" customWidth="1"/>
    <col min="13830" max="13830" width="11" style="5" bestFit="1" customWidth="1"/>
    <col min="13831" max="13831" width="12" style="5" bestFit="1" customWidth="1"/>
    <col min="13832" max="13832" width="14.42578125" style="5" bestFit="1" customWidth="1"/>
    <col min="13833" max="13833" width="18.140625" style="5" bestFit="1" customWidth="1"/>
    <col min="13834" max="13834" width="12.5703125" style="5" bestFit="1" customWidth="1"/>
    <col min="13835" max="13835" width="16.85546875" style="5" bestFit="1" customWidth="1"/>
    <col min="13836" max="13836" width="20.7109375" style="5" bestFit="1" customWidth="1"/>
    <col min="13837" max="13837" width="14.140625" style="5" bestFit="1" customWidth="1"/>
    <col min="13838" max="13838" width="17.140625" style="5" bestFit="1" customWidth="1"/>
    <col min="13839" max="13839" width="15.5703125" style="5" bestFit="1" customWidth="1"/>
    <col min="13840" max="13840" width="4.7109375" style="5" bestFit="1" customWidth="1"/>
    <col min="13841" max="13841" width="14.85546875" style="5" customWidth="1"/>
    <col min="13842" max="13842" width="0.85546875" style="5" customWidth="1"/>
    <col min="13843" max="13844" width="0" style="5" hidden="1" customWidth="1"/>
    <col min="13845" max="14080" width="11.42578125" style="5"/>
    <col min="14081" max="14081" width="29.140625" style="5" customWidth="1"/>
    <col min="14082" max="14082" width="1.42578125" style="5" customWidth="1"/>
    <col min="14083" max="14083" width="11" style="5" bestFit="1" customWidth="1"/>
    <col min="14084" max="14084" width="10.28515625" style="5" bestFit="1" customWidth="1"/>
    <col min="14085" max="14085" width="12" style="5" bestFit="1" customWidth="1"/>
    <col min="14086" max="14086" width="11" style="5" bestFit="1" customWidth="1"/>
    <col min="14087" max="14087" width="12" style="5" bestFit="1" customWidth="1"/>
    <col min="14088" max="14088" width="14.42578125" style="5" bestFit="1" customWidth="1"/>
    <col min="14089" max="14089" width="18.140625" style="5" bestFit="1" customWidth="1"/>
    <col min="14090" max="14090" width="12.5703125" style="5" bestFit="1" customWidth="1"/>
    <col min="14091" max="14091" width="16.85546875" style="5" bestFit="1" customWidth="1"/>
    <col min="14092" max="14092" width="20.7109375" style="5" bestFit="1" customWidth="1"/>
    <col min="14093" max="14093" width="14.140625" style="5" bestFit="1" customWidth="1"/>
    <col min="14094" max="14094" width="17.140625" style="5" bestFit="1" customWidth="1"/>
    <col min="14095" max="14095" width="15.5703125" style="5" bestFit="1" customWidth="1"/>
    <col min="14096" max="14096" width="4.7109375" style="5" bestFit="1" customWidth="1"/>
    <col min="14097" max="14097" width="14.85546875" style="5" customWidth="1"/>
    <col min="14098" max="14098" width="0.85546875" style="5" customWidth="1"/>
    <col min="14099" max="14100" width="0" style="5" hidden="1" customWidth="1"/>
    <col min="14101" max="14336" width="11.42578125" style="5"/>
    <col min="14337" max="14337" width="29.140625" style="5" customWidth="1"/>
    <col min="14338" max="14338" width="1.42578125" style="5" customWidth="1"/>
    <col min="14339" max="14339" width="11" style="5" bestFit="1" customWidth="1"/>
    <col min="14340" max="14340" width="10.28515625" style="5" bestFit="1" customWidth="1"/>
    <col min="14341" max="14341" width="12" style="5" bestFit="1" customWidth="1"/>
    <col min="14342" max="14342" width="11" style="5" bestFit="1" customWidth="1"/>
    <col min="14343" max="14343" width="12" style="5" bestFit="1" customWidth="1"/>
    <col min="14344" max="14344" width="14.42578125" style="5" bestFit="1" customWidth="1"/>
    <col min="14345" max="14345" width="18.140625" style="5" bestFit="1" customWidth="1"/>
    <col min="14346" max="14346" width="12.5703125" style="5" bestFit="1" customWidth="1"/>
    <col min="14347" max="14347" width="16.85546875" style="5" bestFit="1" customWidth="1"/>
    <col min="14348" max="14348" width="20.7109375" style="5" bestFit="1" customWidth="1"/>
    <col min="14349" max="14349" width="14.140625" style="5" bestFit="1" customWidth="1"/>
    <col min="14350" max="14350" width="17.140625" style="5" bestFit="1" customWidth="1"/>
    <col min="14351" max="14351" width="15.5703125" style="5" bestFit="1" customWidth="1"/>
    <col min="14352" max="14352" width="4.7109375" style="5" bestFit="1" customWidth="1"/>
    <col min="14353" max="14353" width="14.85546875" style="5" customWidth="1"/>
    <col min="14354" max="14354" width="0.85546875" style="5" customWidth="1"/>
    <col min="14355" max="14356" width="0" style="5" hidden="1" customWidth="1"/>
    <col min="14357" max="14592" width="11.42578125" style="5"/>
    <col min="14593" max="14593" width="29.140625" style="5" customWidth="1"/>
    <col min="14594" max="14594" width="1.42578125" style="5" customWidth="1"/>
    <col min="14595" max="14595" width="11" style="5" bestFit="1" customWidth="1"/>
    <col min="14596" max="14596" width="10.28515625" style="5" bestFit="1" customWidth="1"/>
    <col min="14597" max="14597" width="12" style="5" bestFit="1" customWidth="1"/>
    <col min="14598" max="14598" width="11" style="5" bestFit="1" customWidth="1"/>
    <col min="14599" max="14599" width="12" style="5" bestFit="1" customWidth="1"/>
    <col min="14600" max="14600" width="14.42578125" style="5" bestFit="1" customWidth="1"/>
    <col min="14601" max="14601" width="18.140625" style="5" bestFit="1" customWidth="1"/>
    <col min="14602" max="14602" width="12.5703125" style="5" bestFit="1" customWidth="1"/>
    <col min="14603" max="14603" width="16.85546875" style="5" bestFit="1" customWidth="1"/>
    <col min="14604" max="14604" width="20.7109375" style="5" bestFit="1" customWidth="1"/>
    <col min="14605" max="14605" width="14.140625" style="5" bestFit="1" customWidth="1"/>
    <col min="14606" max="14606" width="17.140625" style="5" bestFit="1" customWidth="1"/>
    <col min="14607" max="14607" width="15.5703125" style="5" bestFit="1" customWidth="1"/>
    <col min="14608" max="14608" width="4.7109375" style="5" bestFit="1" customWidth="1"/>
    <col min="14609" max="14609" width="14.85546875" style="5" customWidth="1"/>
    <col min="14610" max="14610" width="0.85546875" style="5" customWidth="1"/>
    <col min="14611" max="14612" width="0" style="5" hidden="1" customWidth="1"/>
    <col min="14613" max="14848" width="11.42578125" style="5"/>
    <col min="14849" max="14849" width="29.140625" style="5" customWidth="1"/>
    <col min="14850" max="14850" width="1.42578125" style="5" customWidth="1"/>
    <col min="14851" max="14851" width="11" style="5" bestFit="1" customWidth="1"/>
    <col min="14852" max="14852" width="10.28515625" style="5" bestFit="1" customWidth="1"/>
    <col min="14853" max="14853" width="12" style="5" bestFit="1" customWidth="1"/>
    <col min="14854" max="14854" width="11" style="5" bestFit="1" customWidth="1"/>
    <col min="14855" max="14855" width="12" style="5" bestFit="1" customWidth="1"/>
    <col min="14856" max="14856" width="14.42578125" style="5" bestFit="1" customWidth="1"/>
    <col min="14857" max="14857" width="18.140625" style="5" bestFit="1" customWidth="1"/>
    <col min="14858" max="14858" width="12.5703125" style="5" bestFit="1" customWidth="1"/>
    <col min="14859" max="14859" width="16.85546875" style="5" bestFit="1" customWidth="1"/>
    <col min="14860" max="14860" width="20.7109375" style="5" bestFit="1" customWidth="1"/>
    <col min="14861" max="14861" width="14.140625" style="5" bestFit="1" customWidth="1"/>
    <col min="14862" max="14862" width="17.140625" style="5" bestFit="1" customWidth="1"/>
    <col min="14863" max="14863" width="15.5703125" style="5" bestFit="1" customWidth="1"/>
    <col min="14864" max="14864" width="4.7109375" style="5" bestFit="1" customWidth="1"/>
    <col min="14865" max="14865" width="14.85546875" style="5" customWidth="1"/>
    <col min="14866" max="14866" width="0.85546875" style="5" customWidth="1"/>
    <col min="14867" max="14868" width="0" style="5" hidden="1" customWidth="1"/>
    <col min="14869" max="15104" width="11.42578125" style="5"/>
    <col min="15105" max="15105" width="29.140625" style="5" customWidth="1"/>
    <col min="15106" max="15106" width="1.42578125" style="5" customWidth="1"/>
    <col min="15107" max="15107" width="11" style="5" bestFit="1" customWidth="1"/>
    <col min="15108" max="15108" width="10.28515625" style="5" bestFit="1" customWidth="1"/>
    <col min="15109" max="15109" width="12" style="5" bestFit="1" customWidth="1"/>
    <col min="15110" max="15110" width="11" style="5" bestFit="1" customWidth="1"/>
    <col min="15111" max="15111" width="12" style="5" bestFit="1" customWidth="1"/>
    <col min="15112" max="15112" width="14.42578125" style="5" bestFit="1" customWidth="1"/>
    <col min="15113" max="15113" width="18.140625" style="5" bestFit="1" customWidth="1"/>
    <col min="15114" max="15114" width="12.5703125" style="5" bestFit="1" customWidth="1"/>
    <col min="15115" max="15115" width="16.85546875" style="5" bestFit="1" customWidth="1"/>
    <col min="15116" max="15116" width="20.7109375" style="5" bestFit="1" customWidth="1"/>
    <col min="15117" max="15117" width="14.140625" style="5" bestFit="1" customWidth="1"/>
    <col min="15118" max="15118" width="17.140625" style="5" bestFit="1" customWidth="1"/>
    <col min="15119" max="15119" width="15.5703125" style="5" bestFit="1" customWidth="1"/>
    <col min="15120" max="15120" width="4.7109375" style="5" bestFit="1" customWidth="1"/>
    <col min="15121" max="15121" width="14.85546875" style="5" customWidth="1"/>
    <col min="15122" max="15122" width="0.85546875" style="5" customWidth="1"/>
    <col min="15123" max="15124" width="0" style="5" hidden="1" customWidth="1"/>
    <col min="15125" max="15360" width="11.42578125" style="5"/>
    <col min="15361" max="15361" width="29.140625" style="5" customWidth="1"/>
    <col min="15362" max="15362" width="1.42578125" style="5" customWidth="1"/>
    <col min="15363" max="15363" width="11" style="5" bestFit="1" customWidth="1"/>
    <col min="15364" max="15364" width="10.28515625" style="5" bestFit="1" customWidth="1"/>
    <col min="15365" max="15365" width="12" style="5" bestFit="1" customWidth="1"/>
    <col min="15366" max="15366" width="11" style="5" bestFit="1" customWidth="1"/>
    <col min="15367" max="15367" width="12" style="5" bestFit="1" customWidth="1"/>
    <col min="15368" max="15368" width="14.42578125" style="5" bestFit="1" customWidth="1"/>
    <col min="15369" max="15369" width="18.140625" style="5" bestFit="1" customWidth="1"/>
    <col min="15370" max="15370" width="12.5703125" style="5" bestFit="1" customWidth="1"/>
    <col min="15371" max="15371" width="16.85546875" style="5" bestFit="1" customWidth="1"/>
    <col min="15372" max="15372" width="20.7109375" style="5" bestFit="1" customWidth="1"/>
    <col min="15373" max="15373" width="14.140625" style="5" bestFit="1" customWidth="1"/>
    <col min="15374" max="15374" width="17.140625" style="5" bestFit="1" customWidth="1"/>
    <col min="15375" max="15375" width="15.5703125" style="5" bestFit="1" customWidth="1"/>
    <col min="15376" max="15376" width="4.7109375" style="5" bestFit="1" customWidth="1"/>
    <col min="15377" max="15377" width="14.85546875" style="5" customWidth="1"/>
    <col min="15378" max="15378" width="0.85546875" style="5" customWidth="1"/>
    <col min="15379" max="15380" width="0" style="5" hidden="1" customWidth="1"/>
    <col min="15381" max="15616" width="11.42578125" style="5"/>
    <col min="15617" max="15617" width="29.140625" style="5" customWidth="1"/>
    <col min="15618" max="15618" width="1.42578125" style="5" customWidth="1"/>
    <col min="15619" max="15619" width="11" style="5" bestFit="1" customWidth="1"/>
    <col min="15620" max="15620" width="10.28515625" style="5" bestFit="1" customWidth="1"/>
    <col min="15621" max="15621" width="12" style="5" bestFit="1" customWidth="1"/>
    <col min="15622" max="15622" width="11" style="5" bestFit="1" customWidth="1"/>
    <col min="15623" max="15623" width="12" style="5" bestFit="1" customWidth="1"/>
    <col min="15624" max="15624" width="14.42578125" style="5" bestFit="1" customWidth="1"/>
    <col min="15625" max="15625" width="18.140625" style="5" bestFit="1" customWidth="1"/>
    <col min="15626" max="15626" width="12.5703125" style="5" bestFit="1" customWidth="1"/>
    <col min="15627" max="15627" width="16.85546875" style="5" bestFit="1" customWidth="1"/>
    <col min="15628" max="15628" width="20.7109375" style="5" bestFit="1" customWidth="1"/>
    <col min="15629" max="15629" width="14.140625" style="5" bestFit="1" customWidth="1"/>
    <col min="15630" max="15630" width="17.140625" style="5" bestFit="1" customWidth="1"/>
    <col min="15631" max="15631" width="15.5703125" style="5" bestFit="1" customWidth="1"/>
    <col min="15632" max="15632" width="4.7109375" style="5" bestFit="1" customWidth="1"/>
    <col min="15633" max="15633" width="14.85546875" style="5" customWidth="1"/>
    <col min="15634" max="15634" width="0.85546875" style="5" customWidth="1"/>
    <col min="15635" max="15636" width="0" style="5" hidden="1" customWidth="1"/>
    <col min="15637" max="15872" width="11.42578125" style="5"/>
    <col min="15873" max="15873" width="29.140625" style="5" customWidth="1"/>
    <col min="15874" max="15874" width="1.42578125" style="5" customWidth="1"/>
    <col min="15875" max="15875" width="11" style="5" bestFit="1" customWidth="1"/>
    <col min="15876" max="15876" width="10.28515625" style="5" bestFit="1" customWidth="1"/>
    <col min="15877" max="15877" width="12" style="5" bestFit="1" customWidth="1"/>
    <col min="15878" max="15878" width="11" style="5" bestFit="1" customWidth="1"/>
    <col min="15879" max="15879" width="12" style="5" bestFit="1" customWidth="1"/>
    <col min="15880" max="15880" width="14.42578125" style="5" bestFit="1" customWidth="1"/>
    <col min="15881" max="15881" width="18.140625" style="5" bestFit="1" customWidth="1"/>
    <col min="15882" max="15882" width="12.5703125" style="5" bestFit="1" customWidth="1"/>
    <col min="15883" max="15883" width="16.85546875" style="5" bestFit="1" customWidth="1"/>
    <col min="15884" max="15884" width="20.7109375" style="5" bestFit="1" customWidth="1"/>
    <col min="15885" max="15885" width="14.140625" style="5" bestFit="1" customWidth="1"/>
    <col min="15886" max="15886" width="17.140625" style="5" bestFit="1" customWidth="1"/>
    <col min="15887" max="15887" width="15.5703125" style="5" bestFit="1" customWidth="1"/>
    <col min="15888" max="15888" width="4.7109375" style="5" bestFit="1" customWidth="1"/>
    <col min="15889" max="15889" width="14.85546875" style="5" customWidth="1"/>
    <col min="15890" max="15890" width="0.85546875" style="5" customWidth="1"/>
    <col min="15891" max="15892" width="0" style="5" hidden="1" customWidth="1"/>
    <col min="15893" max="16128" width="11.42578125" style="5"/>
    <col min="16129" max="16129" width="29.140625" style="5" customWidth="1"/>
    <col min="16130" max="16130" width="1.42578125" style="5" customWidth="1"/>
    <col min="16131" max="16131" width="11" style="5" bestFit="1" customWidth="1"/>
    <col min="16132" max="16132" width="10.28515625" style="5" bestFit="1" customWidth="1"/>
    <col min="16133" max="16133" width="12" style="5" bestFit="1" customWidth="1"/>
    <col min="16134" max="16134" width="11" style="5" bestFit="1" customWidth="1"/>
    <col min="16135" max="16135" width="12" style="5" bestFit="1" customWidth="1"/>
    <col min="16136" max="16136" width="14.42578125" style="5" bestFit="1" customWidth="1"/>
    <col min="16137" max="16137" width="18.140625" style="5" bestFit="1" customWidth="1"/>
    <col min="16138" max="16138" width="12.5703125" style="5" bestFit="1" customWidth="1"/>
    <col min="16139" max="16139" width="16.85546875" style="5" bestFit="1" customWidth="1"/>
    <col min="16140" max="16140" width="20.7109375" style="5" bestFit="1" customWidth="1"/>
    <col min="16141" max="16141" width="14.140625" style="5" bestFit="1" customWidth="1"/>
    <col min="16142" max="16142" width="17.140625" style="5" bestFit="1" customWidth="1"/>
    <col min="16143" max="16143" width="15.5703125" style="5" bestFit="1" customWidth="1"/>
    <col min="16144" max="16144" width="4.7109375" style="5" bestFit="1" customWidth="1"/>
    <col min="16145" max="16145" width="14.85546875" style="5" customWidth="1"/>
    <col min="16146" max="16146" width="0.85546875" style="5" customWidth="1"/>
    <col min="16147" max="16148" width="0" style="5" hidden="1" customWidth="1"/>
    <col min="16149" max="16384" width="11.42578125" style="5"/>
  </cols>
  <sheetData>
    <row r="1" spans="1:27" s="1" customFormat="1" x14ac:dyDescent="0.2"/>
    <row r="2" spans="1:27" s="1" customFormat="1" ht="23.25" x14ac:dyDescent="0.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">
      <c r="C3" s="4"/>
      <c r="D3" s="4"/>
      <c r="E3" s="4"/>
      <c r="F3" s="4"/>
      <c r="G3" s="4"/>
      <c r="I3" s="4"/>
      <c r="J3" s="4"/>
    </row>
    <row r="4" spans="1:27" s="1" customFormat="1" x14ac:dyDescent="0.2">
      <c r="C4" s="4"/>
      <c r="D4" s="4"/>
      <c r="E4" s="4"/>
      <c r="F4" s="4"/>
      <c r="G4" s="4"/>
      <c r="I4" s="4"/>
      <c r="J4" s="4"/>
    </row>
    <row r="5" spans="1:27" ht="6" customHeight="1" thickBot="1" x14ac:dyDescent="0.25"/>
    <row r="6" spans="1:27" ht="15.75" customHeight="1" thickBot="1" x14ac:dyDescent="0.35">
      <c r="A6" s="6" t="s">
        <v>1</v>
      </c>
      <c r="C6" s="7" t="s">
        <v>2</v>
      </c>
      <c r="D6" s="8"/>
      <c r="E6" s="7" t="s">
        <v>3</v>
      </c>
      <c r="F6" s="9"/>
      <c r="G6" s="9"/>
      <c r="H6" s="9"/>
      <c r="I6" s="9"/>
      <c r="J6" s="9"/>
      <c r="K6" s="9"/>
      <c r="L6" s="9"/>
      <c r="M6" s="8"/>
      <c r="N6" s="7" t="s">
        <v>4</v>
      </c>
      <c r="O6" s="8"/>
      <c r="P6" s="10"/>
      <c r="Q6" s="11" t="s">
        <v>5</v>
      </c>
    </row>
    <row r="7" spans="1:27" s="20" customFormat="1" ht="81" customHeight="1" thickBot="1" x14ac:dyDescent="0.35">
      <c r="A7" s="12"/>
      <c r="B7" s="13"/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17</v>
      </c>
      <c r="O7" s="15" t="s">
        <v>18</v>
      </c>
      <c r="P7" s="16"/>
      <c r="Q7" s="17"/>
      <c r="R7" s="18"/>
      <c r="S7" s="19"/>
    </row>
    <row r="8" spans="1:27" s="25" customForma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2"/>
      <c r="R8" s="23"/>
      <c r="S8" s="24"/>
    </row>
    <row r="9" spans="1:27" s="32" customFormat="1" ht="16.5" x14ac:dyDescent="0.3">
      <c r="A9" s="26" t="s">
        <v>19</v>
      </c>
      <c r="B9" s="27"/>
      <c r="C9" s="28">
        <v>157336.79999999999</v>
      </c>
      <c r="D9" s="28">
        <v>0</v>
      </c>
      <c r="E9" s="28">
        <v>1714472.95</v>
      </c>
      <c r="F9" s="28">
        <v>338915.66</v>
      </c>
      <c r="G9" s="28">
        <v>38219.980000000003</v>
      </c>
      <c r="H9" s="28">
        <v>3355.84</v>
      </c>
      <c r="I9" s="28">
        <v>51192.53</v>
      </c>
      <c r="J9" s="28">
        <v>0</v>
      </c>
      <c r="K9" s="28">
        <v>91526.44</v>
      </c>
      <c r="L9" s="28">
        <v>10824.2</v>
      </c>
      <c r="M9" s="28">
        <v>0</v>
      </c>
      <c r="N9" s="28">
        <v>914643.18</v>
      </c>
      <c r="O9" s="28">
        <v>612512.71</v>
      </c>
      <c r="P9" s="28"/>
      <c r="Q9" s="28">
        <v>3933000.29</v>
      </c>
      <c r="R9" s="29"/>
      <c r="S9" s="30">
        <f>+[1]Estimación!K9</f>
        <v>50564192.654801354</v>
      </c>
      <c r="T9" s="31">
        <f>+S9-Q9</f>
        <v>46631192.364801355</v>
      </c>
    </row>
    <row r="10" spans="1:27" s="32" customFormat="1" ht="16.5" x14ac:dyDescent="0.3">
      <c r="A10" s="26" t="s">
        <v>20</v>
      </c>
      <c r="B10" s="27"/>
      <c r="C10" s="28">
        <v>79277.600000000006</v>
      </c>
      <c r="D10" s="28">
        <v>0</v>
      </c>
      <c r="E10" s="28">
        <v>1508320.58</v>
      </c>
      <c r="F10" s="28">
        <v>240385.98</v>
      </c>
      <c r="G10" s="28">
        <v>30582.09</v>
      </c>
      <c r="H10" s="28">
        <v>2657.79</v>
      </c>
      <c r="I10" s="28">
        <v>46649.31</v>
      </c>
      <c r="J10" s="28">
        <v>0</v>
      </c>
      <c r="K10" s="28">
        <v>66964.66</v>
      </c>
      <c r="L10" s="28">
        <v>9094.64</v>
      </c>
      <c r="M10" s="28">
        <v>0</v>
      </c>
      <c r="N10" s="28">
        <v>1002461.61</v>
      </c>
      <c r="O10" s="28">
        <v>265899.42</v>
      </c>
      <c r="P10" s="33"/>
      <c r="Q10" s="28">
        <v>3252293.68</v>
      </c>
      <c r="R10" s="29"/>
      <c r="S10" s="30">
        <f>+[1]Estimación!K10</f>
        <v>40711264.377437145</v>
      </c>
      <c r="T10" s="31">
        <f t="shared" ref="T10:T73" si="0">+S10-Q10</f>
        <v>37458970.697437145</v>
      </c>
    </row>
    <row r="11" spans="1:27" s="32" customFormat="1" ht="16.5" x14ac:dyDescent="0.3">
      <c r="A11" s="26" t="s">
        <v>21</v>
      </c>
      <c r="B11" s="27"/>
      <c r="C11" s="28">
        <v>18225.2</v>
      </c>
      <c r="D11" s="28">
        <v>6693</v>
      </c>
      <c r="E11" s="28">
        <v>1471521.24</v>
      </c>
      <c r="F11" s="28">
        <v>254370.48</v>
      </c>
      <c r="G11" s="28">
        <v>33189.449999999997</v>
      </c>
      <c r="H11" s="28">
        <v>2568.4899999999998</v>
      </c>
      <c r="I11" s="28">
        <v>45141.86</v>
      </c>
      <c r="J11" s="28">
        <v>0</v>
      </c>
      <c r="K11" s="28">
        <v>66803.199999999997</v>
      </c>
      <c r="L11" s="28">
        <v>8131.2</v>
      </c>
      <c r="M11" s="28">
        <v>0</v>
      </c>
      <c r="N11" s="28">
        <v>936518.53</v>
      </c>
      <c r="O11" s="28">
        <v>344683.98</v>
      </c>
      <c r="P11" s="33"/>
      <c r="Q11" s="28">
        <v>3187846.63</v>
      </c>
      <c r="R11" s="29"/>
      <c r="S11" s="30">
        <f>+[1]Estimación!K11</f>
        <v>40587129.881312415</v>
      </c>
      <c r="T11" s="31">
        <f t="shared" si="0"/>
        <v>37399283.251312412</v>
      </c>
    </row>
    <row r="12" spans="1:27" s="32" customFormat="1" ht="16.5" x14ac:dyDescent="0.3">
      <c r="A12" s="26" t="s">
        <v>22</v>
      </c>
      <c r="B12" s="27"/>
      <c r="C12" s="28">
        <v>2145.1999999999998</v>
      </c>
      <c r="D12" s="28">
        <v>0</v>
      </c>
      <c r="E12" s="28">
        <v>761153.52</v>
      </c>
      <c r="F12" s="28">
        <v>258136.83</v>
      </c>
      <c r="G12" s="28">
        <v>15367.13</v>
      </c>
      <c r="H12" s="28">
        <v>1242.47</v>
      </c>
      <c r="I12" s="28">
        <v>23420.49</v>
      </c>
      <c r="J12" s="28">
        <v>0</v>
      </c>
      <c r="K12" s="28">
        <v>60001.79</v>
      </c>
      <c r="L12" s="28">
        <v>3957.5</v>
      </c>
      <c r="M12" s="28">
        <v>0</v>
      </c>
      <c r="N12" s="28">
        <v>239043.66</v>
      </c>
      <c r="O12" s="28">
        <v>172837.05</v>
      </c>
      <c r="P12" s="33"/>
      <c r="Q12" s="28">
        <v>1537305.64</v>
      </c>
      <c r="R12" s="29"/>
      <c r="S12" s="30">
        <f>+[1]Estimación!K12</f>
        <v>19422460.338471998</v>
      </c>
      <c r="T12" s="31">
        <f t="shared" si="0"/>
        <v>17885154.698471997</v>
      </c>
    </row>
    <row r="13" spans="1:27" s="32" customFormat="1" ht="16.5" x14ac:dyDescent="0.3">
      <c r="A13" s="26" t="s">
        <v>23</v>
      </c>
      <c r="B13" s="27"/>
      <c r="C13" s="28">
        <v>86228.4</v>
      </c>
      <c r="D13" s="28">
        <v>0</v>
      </c>
      <c r="E13" s="28">
        <v>1187038.28</v>
      </c>
      <c r="F13" s="28">
        <v>248678.76</v>
      </c>
      <c r="G13" s="28">
        <v>23511.72</v>
      </c>
      <c r="H13" s="28">
        <v>2048.0700000000002</v>
      </c>
      <c r="I13" s="28">
        <v>34869.82</v>
      </c>
      <c r="J13" s="28">
        <v>0</v>
      </c>
      <c r="K13" s="28">
        <v>58367.02</v>
      </c>
      <c r="L13" s="28">
        <v>6389.86</v>
      </c>
      <c r="M13" s="28">
        <v>0</v>
      </c>
      <c r="N13" s="28">
        <v>631848.81999999995</v>
      </c>
      <c r="O13" s="28">
        <v>380743.15</v>
      </c>
      <c r="P13" s="33"/>
      <c r="Q13" s="28">
        <v>2659723.9</v>
      </c>
      <c r="R13" s="29"/>
      <c r="S13" s="30">
        <f>+[1]Estimación!K13</f>
        <v>32545670.878276251</v>
      </c>
      <c r="T13" s="31">
        <f t="shared" si="0"/>
        <v>29885946.978276253</v>
      </c>
    </row>
    <row r="14" spans="1:27" s="32" customFormat="1" ht="16.5" x14ac:dyDescent="0.3">
      <c r="A14" s="26" t="s">
        <v>24</v>
      </c>
      <c r="B14" s="27"/>
      <c r="C14" s="28">
        <v>204160.8</v>
      </c>
      <c r="D14" s="28">
        <v>1852</v>
      </c>
      <c r="E14" s="28">
        <v>3640618.46</v>
      </c>
      <c r="F14" s="28">
        <v>519324.88</v>
      </c>
      <c r="G14" s="28">
        <v>82454.78</v>
      </c>
      <c r="H14" s="28">
        <v>6378.5</v>
      </c>
      <c r="I14" s="28">
        <v>110974.18</v>
      </c>
      <c r="J14" s="28">
        <v>0</v>
      </c>
      <c r="K14" s="28">
        <v>140670.19</v>
      </c>
      <c r="L14" s="28">
        <v>19816.96</v>
      </c>
      <c r="M14" s="28">
        <v>0</v>
      </c>
      <c r="N14" s="28">
        <v>2473182.4900000002</v>
      </c>
      <c r="O14" s="28">
        <v>1228077.77</v>
      </c>
      <c r="P14" s="33"/>
      <c r="Q14" s="28">
        <v>8427511.0099999998</v>
      </c>
      <c r="R14" s="29"/>
      <c r="S14" s="30">
        <f>+[1]Estimación!K14</f>
        <v>106716726.47238646</v>
      </c>
      <c r="T14" s="31">
        <f t="shared" si="0"/>
        <v>98289215.462386459</v>
      </c>
    </row>
    <row r="15" spans="1:27" s="32" customFormat="1" ht="16.5" x14ac:dyDescent="0.3">
      <c r="A15" s="26" t="s">
        <v>25</v>
      </c>
      <c r="B15" s="27"/>
      <c r="C15" s="28">
        <v>321477.2</v>
      </c>
      <c r="D15" s="28">
        <v>0</v>
      </c>
      <c r="E15" s="28">
        <v>4516678.26</v>
      </c>
      <c r="F15" s="28">
        <v>598756.21</v>
      </c>
      <c r="G15" s="28">
        <v>92738.93</v>
      </c>
      <c r="H15" s="28">
        <v>9708.42</v>
      </c>
      <c r="I15" s="28">
        <v>126894.72</v>
      </c>
      <c r="J15" s="28">
        <v>0</v>
      </c>
      <c r="K15" s="28">
        <v>178148.6</v>
      </c>
      <c r="L15" s="28">
        <v>29823.11</v>
      </c>
      <c r="M15" s="28">
        <v>0</v>
      </c>
      <c r="N15" s="28">
        <v>3140222.1</v>
      </c>
      <c r="O15" s="28">
        <v>2444600.85</v>
      </c>
      <c r="P15" s="33"/>
      <c r="Q15" s="28">
        <v>11459048.399999999</v>
      </c>
      <c r="R15" s="29"/>
      <c r="S15" s="30">
        <f>+[1]Estimación!K15</f>
        <v>143395602.91496029</v>
      </c>
      <c r="T15" s="31">
        <f t="shared" si="0"/>
        <v>131936554.51496029</v>
      </c>
    </row>
    <row r="16" spans="1:27" s="32" customFormat="1" ht="16.5" x14ac:dyDescent="0.3">
      <c r="A16" s="26" t="s">
        <v>26</v>
      </c>
      <c r="B16" s="27"/>
      <c r="C16" s="28">
        <v>37218.400000000001</v>
      </c>
      <c r="D16" s="28">
        <v>0</v>
      </c>
      <c r="E16" s="28">
        <v>1275717.27</v>
      </c>
      <c r="F16" s="28">
        <v>228200.95</v>
      </c>
      <c r="G16" s="28">
        <v>25111.67</v>
      </c>
      <c r="H16" s="28">
        <v>2010.62</v>
      </c>
      <c r="I16" s="28">
        <v>37297.82</v>
      </c>
      <c r="J16" s="28">
        <v>0</v>
      </c>
      <c r="K16" s="28">
        <v>60425.61</v>
      </c>
      <c r="L16" s="28">
        <v>6635.68</v>
      </c>
      <c r="M16" s="28">
        <v>0</v>
      </c>
      <c r="N16" s="28">
        <v>756760.23</v>
      </c>
      <c r="O16" s="28">
        <v>243236.04</v>
      </c>
      <c r="P16" s="33"/>
      <c r="Q16" s="28">
        <v>2672614.29</v>
      </c>
      <c r="R16" s="29"/>
      <c r="S16" s="30">
        <f>+[1]Estimación!K16</f>
        <v>33662484.666351005</v>
      </c>
      <c r="T16" s="31">
        <f t="shared" si="0"/>
        <v>30989870.376351006</v>
      </c>
    </row>
    <row r="17" spans="1:20" s="32" customFormat="1" ht="16.5" x14ac:dyDescent="0.3">
      <c r="A17" s="26" t="s">
        <v>27</v>
      </c>
      <c r="B17" s="27"/>
      <c r="C17" s="28">
        <v>666</v>
      </c>
      <c r="D17" s="28">
        <v>0</v>
      </c>
      <c r="E17" s="28">
        <v>843602.88</v>
      </c>
      <c r="F17" s="28">
        <v>302043.14</v>
      </c>
      <c r="G17" s="28">
        <v>17325.78</v>
      </c>
      <c r="H17" s="28">
        <v>1451.79</v>
      </c>
      <c r="I17" s="28">
        <v>24491.85</v>
      </c>
      <c r="J17" s="28">
        <v>0</v>
      </c>
      <c r="K17" s="28">
        <v>71021.289999999994</v>
      </c>
      <c r="L17" s="28">
        <v>4359.92</v>
      </c>
      <c r="M17" s="28">
        <v>0</v>
      </c>
      <c r="N17" s="28">
        <v>286915.8</v>
      </c>
      <c r="O17" s="28">
        <v>307714.2</v>
      </c>
      <c r="P17" s="33"/>
      <c r="Q17" s="28">
        <v>1859592.6500000001</v>
      </c>
      <c r="R17" s="29"/>
      <c r="S17" s="30">
        <f>+[1]Estimación!K17</f>
        <v>23310833.905021321</v>
      </c>
      <c r="T17" s="31">
        <f t="shared" si="0"/>
        <v>21451241.255021323</v>
      </c>
    </row>
    <row r="18" spans="1:20" s="32" customFormat="1" ht="16.5" x14ac:dyDescent="0.3">
      <c r="A18" s="26" t="s">
        <v>28</v>
      </c>
      <c r="B18" s="27"/>
      <c r="C18" s="28">
        <v>606.4</v>
      </c>
      <c r="D18" s="28">
        <v>0</v>
      </c>
      <c r="E18" s="28">
        <v>871986.63</v>
      </c>
      <c r="F18" s="28">
        <v>310662.92</v>
      </c>
      <c r="G18" s="28">
        <v>18269.37</v>
      </c>
      <c r="H18" s="28">
        <v>1548.77</v>
      </c>
      <c r="I18" s="28">
        <v>27064.400000000001</v>
      </c>
      <c r="J18" s="28">
        <v>0</v>
      </c>
      <c r="K18" s="28">
        <v>79396.91</v>
      </c>
      <c r="L18" s="28">
        <v>4949.03</v>
      </c>
      <c r="M18" s="28">
        <v>0</v>
      </c>
      <c r="N18" s="28">
        <v>233020.01</v>
      </c>
      <c r="O18" s="28">
        <v>230924.78</v>
      </c>
      <c r="P18" s="33"/>
      <c r="Q18" s="28">
        <v>1778429.22</v>
      </c>
      <c r="R18" s="29"/>
      <c r="S18" s="30">
        <f>+[1]Estimación!K18</f>
        <v>22514337.612913087</v>
      </c>
      <c r="T18" s="31">
        <f t="shared" si="0"/>
        <v>20735908.392913088</v>
      </c>
    </row>
    <row r="19" spans="1:20" s="32" customFormat="1" ht="16.5" x14ac:dyDescent="0.3">
      <c r="A19" s="26" t="s">
        <v>29</v>
      </c>
      <c r="B19" s="27"/>
      <c r="C19" s="28">
        <v>863.6</v>
      </c>
      <c r="D19" s="28">
        <v>0</v>
      </c>
      <c r="E19" s="28">
        <v>939938.21</v>
      </c>
      <c r="F19" s="28">
        <v>250699.15</v>
      </c>
      <c r="G19" s="28">
        <v>18556.61</v>
      </c>
      <c r="H19" s="28">
        <v>1595.82</v>
      </c>
      <c r="I19" s="28">
        <v>28320.1</v>
      </c>
      <c r="J19" s="28">
        <v>0</v>
      </c>
      <c r="K19" s="28">
        <v>55238.78</v>
      </c>
      <c r="L19" s="28">
        <v>5139.05</v>
      </c>
      <c r="M19" s="28">
        <v>0</v>
      </c>
      <c r="N19" s="28">
        <v>177539.05</v>
      </c>
      <c r="O19" s="28">
        <v>165498.74</v>
      </c>
      <c r="P19" s="33"/>
      <c r="Q19" s="28">
        <v>1643389.1100000003</v>
      </c>
      <c r="R19" s="29"/>
      <c r="S19" s="30">
        <f>+[1]Estimación!K19</f>
        <v>22220087.000076301</v>
      </c>
      <c r="T19" s="31">
        <f t="shared" si="0"/>
        <v>20576697.890076302</v>
      </c>
    </row>
    <row r="20" spans="1:20" s="32" customFormat="1" ht="16.5" x14ac:dyDescent="0.3">
      <c r="A20" s="26" t="s">
        <v>30</v>
      </c>
      <c r="B20" s="27"/>
      <c r="C20" s="28">
        <v>265964.79999999999</v>
      </c>
      <c r="D20" s="28">
        <v>0</v>
      </c>
      <c r="E20" s="28">
        <v>3690663.44</v>
      </c>
      <c r="F20" s="28">
        <v>540185.68999999994</v>
      </c>
      <c r="G20" s="28">
        <v>80882.3</v>
      </c>
      <c r="H20" s="28">
        <v>7264.75</v>
      </c>
      <c r="I20" s="28">
        <v>107690.98</v>
      </c>
      <c r="J20" s="28">
        <v>0</v>
      </c>
      <c r="K20" s="28">
        <v>147855.06</v>
      </c>
      <c r="L20" s="28">
        <v>21699.18</v>
      </c>
      <c r="M20" s="28">
        <v>0</v>
      </c>
      <c r="N20" s="28">
        <v>2489351.23</v>
      </c>
      <c r="O20" s="28">
        <v>1551891.01</v>
      </c>
      <c r="P20" s="33"/>
      <c r="Q20" s="28">
        <v>8903448.4399999995</v>
      </c>
      <c r="R20" s="29"/>
      <c r="S20" s="30">
        <f>+[1]Estimación!K20</f>
        <v>111844073.62734185</v>
      </c>
      <c r="T20" s="31">
        <f t="shared" si="0"/>
        <v>102940625.18734185</v>
      </c>
    </row>
    <row r="21" spans="1:20" s="32" customFormat="1" ht="16.5" x14ac:dyDescent="0.3">
      <c r="A21" s="26" t="s">
        <v>31</v>
      </c>
      <c r="B21" s="27"/>
      <c r="C21" s="28">
        <v>11954.8</v>
      </c>
      <c r="D21" s="28">
        <v>0</v>
      </c>
      <c r="E21" s="28">
        <v>1006446.21</v>
      </c>
      <c r="F21" s="28">
        <v>326874.74</v>
      </c>
      <c r="G21" s="28">
        <v>22470.39</v>
      </c>
      <c r="H21" s="28">
        <v>1712.96</v>
      </c>
      <c r="I21" s="28">
        <v>33068.42</v>
      </c>
      <c r="J21" s="28">
        <v>0</v>
      </c>
      <c r="K21" s="28">
        <v>71808.39</v>
      </c>
      <c r="L21" s="28">
        <v>5383.02</v>
      </c>
      <c r="M21" s="28">
        <v>0</v>
      </c>
      <c r="N21" s="28">
        <v>356980.32</v>
      </c>
      <c r="O21" s="28">
        <v>366000.71</v>
      </c>
      <c r="P21" s="33"/>
      <c r="Q21" s="28">
        <v>2202699.96</v>
      </c>
      <c r="R21" s="29"/>
      <c r="S21" s="30">
        <f>+[1]Estimación!K21</f>
        <v>28344601.029513463</v>
      </c>
      <c r="T21" s="31">
        <f t="shared" si="0"/>
        <v>26141901.069513462</v>
      </c>
    </row>
    <row r="22" spans="1:20" s="32" customFormat="1" ht="16.5" x14ac:dyDescent="0.3">
      <c r="A22" s="26" t="s">
        <v>32</v>
      </c>
      <c r="B22" s="27"/>
      <c r="C22" s="28">
        <v>222563.20000000001</v>
      </c>
      <c r="D22" s="28">
        <v>0</v>
      </c>
      <c r="E22" s="28">
        <v>4114827.07</v>
      </c>
      <c r="F22" s="28">
        <v>506995.89</v>
      </c>
      <c r="G22" s="28">
        <v>89195.53</v>
      </c>
      <c r="H22" s="28">
        <v>7647.86</v>
      </c>
      <c r="I22" s="28">
        <v>116665.46</v>
      </c>
      <c r="J22" s="28">
        <v>0</v>
      </c>
      <c r="K22" s="28">
        <v>132435.82999999999</v>
      </c>
      <c r="L22" s="28">
        <v>24609.49</v>
      </c>
      <c r="M22" s="28">
        <v>0</v>
      </c>
      <c r="N22" s="28">
        <v>2482376.48</v>
      </c>
      <c r="O22" s="28">
        <v>1066759.3799999999</v>
      </c>
      <c r="P22" s="33"/>
      <c r="Q22" s="28">
        <v>8764076.1900000013</v>
      </c>
      <c r="R22" s="29"/>
      <c r="S22" s="30">
        <f>+[1]Estimación!K22</f>
        <v>113937675.44483149</v>
      </c>
      <c r="T22" s="31">
        <f t="shared" si="0"/>
        <v>105173599.25483149</v>
      </c>
    </row>
    <row r="23" spans="1:20" s="32" customFormat="1" ht="16.5" x14ac:dyDescent="0.3">
      <c r="A23" s="26" t="s">
        <v>33</v>
      </c>
      <c r="B23" s="27"/>
      <c r="C23" s="28">
        <v>64512.800000000003</v>
      </c>
      <c r="D23" s="28">
        <v>0</v>
      </c>
      <c r="E23" s="28">
        <v>2541213.37</v>
      </c>
      <c r="F23" s="28">
        <v>456365.36</v>
      </c>
      <c r="G23" s="28">
        <v>50662.39</v>
      </c>
      <c r="H23" s="28">
        <v>4727.9399999999996</v>
      </c>
      <c r="I23" s="28">
        <v>74222.16</v>
      </c>
      <c r="J23" s="28">
        <v>0</v>
      </c>
      <c r="K23" s="28">
        <v>128702.12</v>
      </c>
      <c r="L23" s="28">
        <v>14912.54</v>
      </c>
      <c r="M23" s="28">
        <v>0</v>
      </c>
      <c r="N23" s="28">
        <v>1651430.28</v>
      </c>
      <c r="O23" s="28">
        <v>1214100.58</v>
      </c>
      <c r="P23" s="33"/>
      <c r="Q23" s="28">
        <v>6200849.54</v>
      </c>
      <c r="R23" s="29"/>
      <c r="S23" s="30">
        <f>+[1]Estimación!K23</f>
        <v>75462363.030449674</v>
      </c>
      <c r="T23" s="31">
        <f t="shared" si="0"/>
        <v>69261513.490449667</v>
      </c>
    </row>
    <row r="24" spans="1:20" s="32" customFormat="1" ht="16.5" x14ac:dyDescent="0.3">
      <c r="A24" s="26" t="s">
        <v>34</v>
      </c>
      <c r="B24" s="27"/>
      <c r="C24" s="28">
        <v>4994.3999999999996</v>
      </c>
      <c r="D24" s="28">
        <v>0</v>
      </c>
      <c r="E24" s="28">
        <v>1468878.18</v>
      </c>
      <c r="F24" s="28">
        <v>313940.78000000003</v>
      </c>
      <c r="G24" s="28">
        <v>30450.31</v>
      </c>
      <c r="H24" s="28">
        <v>2824.86</v>
      </c>
      <c r="I24" s="28">
        <v>43548.32</v>
      </c>
      <c r="J24" s="28">
        <v>0</v>
      </c>
      <c r="K24" s="28">
        <v>74210.080000000002</v>
      </c>
      <c r="L24" s="28">
        <v>8748.33</v>
      </c>
      <c r="M24" s="28">
        <v>0</v>
      </c>
      <c r="N24" s="28">
        <v>546249.64</v>
      </c>
      <c r="O24" s="28">
        <v>685437.31</v>
      </c>
      <c r="P24" s="33"/>
      <c r="Q24" s="28">
        <v>3179282.2100000004</v>
      </c>
      <c r="R24" s="29"/>
      <c r="S24" s="30">
        <f>+[1]Estimación!K24</f>
        <v>41099008.940638065</v>
      </c>
      <c r="T24" s="31">
        <f t="shared" si="0"/>
        <v>37919726.730638064</v>
      </c>
    </row>
    <row r="25" spans="1:20" s="32" customFormat="1" ht="16.5" x14ac:dyDescent="0.3">
      <c r="A25" s="26" t="s">
        <v>35</v>
      </c>
      <c r="B25" s="27"/>
      <c r="C25" s="28">
        <v>155578.4</v>
      </c>
      <c r="D25" s="28">
        <v>3371</v>
      </c>
      <c r="E25" s="28">
        <v>3676731.11</v>
      </c>
      <c r="F25" s="28">
        <v>546148.42000000004</v>
      </c>
      <c r="G25" s="28">
        <v>81346.720000000001</v>
      </c>
      <c r="H25" s="28">
        <v>6603.18</v>
      </c>
      <c r="I25" s="28">
        <v>110530.99</v>
      </c>
      <c r="J25" s="28">
        <v>0</v>
      </c>
      <c r="K25" s="28">
        <v>156533.42000000001</v>
      </c>
      <c r="L25" s="28">
        <v>20933.13</v>
      </c>
      <c r="M25" s="28">
        <v>0</v>
      </c>
      <c r="N25" s="28">
        <v>2771828.55</v>
      </c>
      <c r="O25" s="28">
        <v>1083382.67</v>
      </c>
      <c r="P25" s="33"/>
      <c r="Q25" s="28">
        <v>8612987.5899999999</v>
      </c>
      <c r="R25" s="29"/>
      <c r="S25" s="30">
        <f>+[1]Estimación!K25</f>
        <v>110192498.93855128</v>
      </c>
      <c r="T25" s="31">
        <f t="shared" si="0"/>
        <v>101579511.34855127</v>
      </c>
    </row>
    <row r="26" spans="1:20" s="32" customFormat="1" ht="16.5" x14ac:dyDescent="0.3">
      <c r="A26" s="26" t="s">
        <v>36</v>
      </c>
      <c r="B26" s="27"/>
      <c r="C26" s="28">
        <v>22435.599999999999</v>
      </c>
      <c r="D26" s="28">
        <v>0</v>
      </c>
      <c r="E26" s="28">
        <v>1557185.87</v>
      </c>
      <c r="F26" s="28">
        <v>569875.91</v>
      </c>
      <c r="G26" s="28">
        <v>27551.57</v>
      </c>
      <c r="H26" s="28">
        <v>3786.96</v>
      </c>
      <c r="I26" s="28">
        <v>42633.24</v>
      </c>
      <c r="J26" s="28">
        <v>0</v>
      </c>
      <c r="K26" s="28">
        <v>165433.79</v>
      </c>
      <c r="L26" s="28">
        <v>12256.9</v>
      </c>
      <c r="M26" s="28">
        <v>0</v>
      </c>
      <c r="N26" s="28">
        <v>294207.58</v>
      </c>
      <c r="O26" s="28">
        <v>720087.7</v>
      </c>
      <c r="P26" s="33"/>
      <c r="Q26" s="28">
        <v>3415455.12</v>
      </c>
      <c r="R26" s="29"/>
      <c r="S26" s="30">
        <f>+[1]Estimación!K26</f>
        <v>42025094.361910984</v>
      </c>
      <c r="T26" s="31">
        <f t="shared" si="0"/>
        <v>38609639.241910987</v>
      </c>
    </row>
    <row r="27" spans="1:20" s="32" customFormat="1" ht="16.5" x14ac:dyDescent="0.3">
      <c r="A27" s="26" t="s">
        <v>37</v>
      </c>
      <c r="B27" s="27"/>
      <c r="C27" s="28">
        <v>12442.4</v>
      </c>
      <c r="D27" s="28">
        <v>8272</v>
      </c>
      <c r="E27" s="28">
        <v>1817493.09</v>
      </c>
      <c r="F27" s="28">
        <v>451408.78</v>
      </c>
      <c r="G27" s="28">
        <v>33876.46</v>
      </c>
      <c r="H27" s="28">
        <v>3734.15</v>
      </c>
      <c r="I27" s="28">
        <v>48556.9</v>
      </c>
      <c r="J27" s="28">
        <v>0</v>
      </c>
      <c r="K27" s="28">
        <v>84906.67</v>
      </c>
      <c r="L27" s="28">
        <v>11528.39</v>
      </c>
      <c r="M27" s="28">
        <v>0</v>
      </c>
      <c r="N27" s="28">
        <v>432434.42</v>
      </c>
      <c r="O27" s="28">
        <v>1201585.5900000001</v>
      </c>
      <c r="P27" s="33"/>
      <c r="Q27" s="28">
        <v>4106238.8499999996</v>
      </c>
      <c r="R27" s="29"/>
      <c r="S27" s="30">
        <f>+[1]Estimación!K27</f>
        <v>51105169.953128427</v>
      </c>
      <c r="T27" s="31">
        <f t="shared" si="0"/>
        <v>46998931.103128426</v>
      </c>
    </row>
    <row r="28" spans="1:20" s="32" customFormat="1" ht="16.5" x14ac:dyDescent="0.3">
      <c r="A28" s="26" t="s">
        <v>38</v>
      </c>
      <c r="B28" s="27"/>
      <c r="C28" s="28">
        <v>52545.2</v>
      </c>
      <c r="D28" s="28">
        <v>0</v>
      </c>
      <c r="E28" s="28">
        <v>1641308.52</v>
      </c>
      <c r="F28" s="28">
        <v>259985.6</v>
      </c>
      <c r="G28" s="28">
        <v>36615.75</v>
      </c>
      <c r="H28" s="28">
        <v>2938.16</v>
      </c>
      <c r="I28" s="28">
        <v>50744.1</v>
      </c>
      <c r="J28" s="28">
        <v>0</v>
      </c>
      <c r="K28" s="28">
        <v>80890.399999999994</v>
      </c>
      <c r="L28" s="28">
        <v>9344.1</v>
      </c>
      <c r="M28" s="28">
        <v>0</v>
      </c>
      <c r="N28" s="28">
        <v>926056.41</v>
      </c>
      <c r="O28" s="28">
        <v>468025.08</v>
      </c>
      <c r="P28" s="33"/>
      <c r="Q28" s="28">
        <v>3528453.3200000003</v>
      </c>
      <c r="R28" s="29"/>
      <c r="S28" s="30">
        <f>+[1]Estimación!K29</f>
        <v>47176308.661974341</v>
      </c>
      <c r="T28" s="31">
        <f t="shared" si="0"/>
        <v>43647855.34197434</v>
      </c>
    </row>
    <row r="29" spans="1:20" s="32" customFormat="1" ht="16.5" x14ac:dyDescent="0.3">
      <c r="A29" s="26" t="s">
        <v>39</v>
      </c>
      <c r="B29" s="27"/>
      <c r="C29" s="28">
        <v>78310</v>
      </c>
      <c r="D29" s="28">
        <v>0</v>
      </c>
      <c r="E29" s="28">
        <v>896401.98</v>
      </c>
      <c r="F29" s="28">
        <v>332841.71000000002</v>
      </c>
      <c r="G29" s="28">
        <v>20319.84</v>
      </c>
      <c r="H29" s="28">
        <v>1580.46</v>
      </c>
      <c r="I29" s="28">
        <v>28391.74</v>
      </c>
      <c r="J29" s="28">
        <v>0</v>
      </c>
      <c r="K29" s="28">
        <v>64159.33</v>
      </c>
      <c r="L29" s="28">
        <v>5035.47</v>
      </c>
      <c r="M29" s="28">
        <v>0</v>
      </c>
      <c r="N29" s="28">
        <v>179124.22</v>
      </c>
      <c r="O29" s="28">
        <v>210083.86</v>
      </c>
      <c r="P29" s="33"/>
      <c r="Q29" s="28">
        <v>1816248.6099999999</v>
      </c>
      <c r="R29" s="29"/>
      <c r="S29" s="30">
        <f>+[1]Estimación!K28</f>
        <v>23871178.786713924</v>
      </c>
      <c r="T29" s="31">
        <f t="shared" si="0"/>
        <v>22054930.176713925</v>
      </c>
    </row>
    <row r="30" spans="1:20" s="32" customFormat="1" ht="16.5" x14ac:dyDescent="0.3">
      <c r="A30" s="26" t="s">
        <v>40</v>
      </c>
      <c r="B30" s="27"/>
      <c r="C30" s="28">
        <v>187712.8</v>
      </c>
      <c r="D30" s="28">
        <v>9004</v>
      </c>
      <c r="E30" s="28">
        <v>3348793.6</v>
      </c>
      <c r="F30" s="28">
        <v>402398.66</v>
      </c>
      <c r="G30" s="28">
        <v>68568.240000000005</v>
      </c>
      <c r="H30" s="28">
        <v>6379.46</v>
      </c>
      <c r="I30" s="28">
        <v>100111.63</v>
      </c>
      <c r="J30" s="28">
        <v>0</v>
      </c>
      <c r="K30" s="28">
        <v>114251.64</v>
      </c>
      <c r="L30" s="28">
        <v>20507.12</v>
      </c>
      <c r="M30" s="28">
        <v>0</v>
      </c>
      <c r="N30" s="28">
        <v>2106374.12</v>
      </c>
      <c r="O30" s="28">
        <v>604960.73</v>
      </c>
      <c r="P30" s="33"/>
      <c r="Q30" s="28">
        <v>6969062</v>
      </c>
      <c r="R30" s="29"/>
      <c r="S30" s="30">
        <f>+[1]Estimación!K30</f>
        <v>94027532.557022765</v>
      </c>
      <c r="T30" s="31">
        <f t="shared" si="0"/>
        <v>87058470.557022765</v>
      </c>
    </row>
    <row r="31" spans="1:20" s="32" customFormat="1" ht="16.5" x14ac:dyDescent="0.3">
      <c r="A31" s="26" t="s">
        <v>41</v>
      </c>
      <c r="B31" s="27"/>
      <c r="C31" s="28">
        <v>338.4</v>
      </c>
      <c r="D31" s="28">
        <v>0</v>
      </c>
      <c r="E31" s="28">
        <v>1125361.73</v>
      </c>
      <c r="F31" s="28">
        <v>481540.12</v>
      </c>
      <c r="G31" s="28">
        <v>21503.88</v>
      </c>
      <c r="H31" s="28">
        <v>2417.7399999999998</v>
      </c>
      <c r="I31" s="28">
        <v>31248.15</v>
      </c>
      <c r="J31" s="28">
        <v>0</v>
      </c>
      <c r="K31" s="28">
        <v>124080.39</v>
      </c>
      <c r="L31" s="28">
        <v>7934.25</v>
      </c>
      <c r="M31" s="28">
        <v>0</v>
      </c>
      <c r="N31" s="28">
        <v>162638.45000000001</v>
      </c>
      <c r="O31" s="28">
        <v>533664.79</v>
      </c>
      <c r="P31" s="33"/>
      <c r="Q31" s="28">
        <v>2490727.8999999994</v>
      </c>
      <c r="R31" s="29"/>
      <c r="S31" s="30">
        <f>+[1]Estimación!K31</f>
        <v>31504501.520124666</v>
      </c>
      <c r="T31" s="31">
        <f t="shared" si="0"/>
        <v>29013773.620124668</v>
      </c>
    </row>
    <row r="32" spans="1:20" s="32" customFormat="1" ht="16.5" x14ac:dyDescent="0.3">
      <c r="A32" s="26" t="s">
        <v>42</v>
      </c>
      <c r="B32" s="27"/>
      <c r="C32" s="28">
        <v>2029.2</v>
      </c>
      <c r="D32" s="28">
        <v>31</v>
      </c>
      <c r="E32" s="28">
        <v>825869.67</v>
      </c>
      <c r="F32" s="28">
        <v>308990.39</v>
      </c>
      <c r="G32" s="28">
        <v>16704.25</v>
      </c>
      <c r="H32" s="28">
        <v>1598.7</v>
      </c>
      <c r="I32" s="28">
        <v>24138.639999999999</v>
      </c>
      <c r="J32" s="28">
        <v>0</v>
      </c>
      <c r="K32" s="28">
        <v>82242.61</v>
      </c>
      <c r="L32" s="28">
        <v>5139.1400000000003</v>
      </c>
      <c r="M32" s="28">
        <v>0</v>
      </c>
      <c r="N32" s="28">
        <v>250773.92</v>
      </c>
      <c r="O32" s="28">
        <v>223569.09</v>
      </c>
      <c r="P32" s="33"/>
      <c r="Q32" s="28">
        <v>1741086.6099999999</v>
      </c>
      <c r="R32" s="29"/>
      <c r="S32" s="30">
        <f>+[1]Estimación!K32</f>
        <v>22379101.196911283</v>
      </c>
      <c r="T32" s="31">
        <f t="shared" si="0"/>
        <v>20638014.586911283</v>
      </c>
    </row>
    <row r="33" spans="1:20" s="32" customFormat="1" ht="16.5" x14ac:dyDescent="0.3">
      <c r="A33" s="26" t="s">
        <v>43</v>
      </c>
      <c r="B33" s="27"/>
      <c r="C33" s="28">
        <v>52436</v>
      </c>
      <c r="D33" s="28">
        <v>7138</v>
      </c>
      <c r="E33" s="28">
        <v>2536151.13</v>
      </c>
      <c r="F33" s="28">
        <v>397743.41</v>
      </c>
      <c r="G33" s="28">
        <v>52666.77</v>
      </c>
      <c r="H33" s="28">
        <v>5002.5600000000004</v>
      </c>
      <c r="I33" s="28">
        <v>72896.28</v>
      </c>
      <c r="J33" s="28">
        <v>0</v>
      </c>
      <c r="K33" s="28">
        <v>113504.89</v>
      </c>
      <c r="L33" s="28">
        <v>15848.27</v>
      </c>
      <c r="M33" s="28">
        <v>0</v>
      </c>
      <c r="N33" s="28">
        <v>1682816.65</v>
      </c>
      <c r="O33" s="28">
        <v>778364.27</v>
      </c>
      <c r="P33" s="33"/>
      <c r="Q33" s="28">
        <v>5714568.2300000004</v>
      </c>
      <c r="R33" s="29"/>
      <c r="S33" s="30">
        <f>+[1]Estimación!K33</f>
        <v>77745676.714454696</v>
      </c>
      <c r="T33" s="31">
        <f t="shared" si="0"/>
        <v>72031108.484454691</v>
      </c>
    </row>
    <row r="34" spans="1:20" s="32" customFormat="1" ht="16.5" x14ac:dyDescent="0.3">
      <c r="A34" s="26" t="s">
        <v>44</v>
      </c>
      <c r="B34" s="27"/>
      <c r="C34" s="28">
        <v>38705.199999999997</v>
      </c>
      <c r="D34" s="28">
        <v>0</v>
      </c>
      <c r="E34" s="28">
        <v>1842374.42</v>
      </c>
      <c r="F34" s="28">
        <v>324782.75</v>
      </c>
      <c r="G34" s="28">
        <v>42001.27</v>
      </c>
      <c r="H34" s="28">
        <v>3459.54</v>
      </c>
      <c r="I34" s="28">
        <v>55823.64</v>
      </c>
      <c r="J34" s="28">
        <v>0</v>
      </c>
      <c r="K34" s="28">
        <v>86521.24</v>
      </c>
      <c r="L34" s="28">
        <v>10996.59</v>
      </c>
      <c r="M34" s="28">
        <v>0</v>
      </c>
      <c r="N34" s="28">
        <v>1128958.19</v>
      </c>
      <c r="O34" s="28">
        <v>625724.63</v>
      </c>
      <c r="P34" s="33"/>
      <c r="Q34" s="28">
        <v>4159347.47</v>
      </c>
      <c r="R34" s="29"/>
      <c r="S34" s="30">
        <f>+[1]Estimación!K34</f>
        <v>53590999.30377274</v>
      </c>
      <c r="T34" s="31">
        <f t="shared" si="0"/>
        <v>49431651.833772741</v>
      </c>
    </row>
    <row r="35" spans="1:20" s="32" customFormat="1" ht="16.5" x14ac:dyDescent="0.3">
      <c r="A35" s="26" t="s">
        <v>45</v>
      </c>
      <c r="B35" s="27"/>
      <c r="C35" s="28">
        <v>15666.8</v>
      </c>
      <c r="D35" s="28">
        <v>0</v>
      </c>
      <c r="E35" s="28">
        <v>1556787.87</v>
      </c>
      <c r="F35" s="28">
        <v>288034.81</v>
      </c>
      <c r="G35" s="28">
        <v>33981.57</v>
      </c>
      <c r="H35" s="28">
        <v>2607.86</v>
      </c>
      <c r="I35" s="28">
        <v>46804.57</v>
      </c>
      <c r="J35" s="28">
        <v>0</v>
      </c>
      <c r="K35" s="28">
        <v>68458.14</v>
      </c>
      <c r="L35" s="28">
        <v>8215.42</v>
      </c>
      <c r="M35" s="28">
        <v>0</v>
      </c>
      <c r="N35" s="28">
        <v>780220.75</v>
      </c>
      <c r="O35" s="28">
        <v>442161.51</v>
      </c>
      <c r="P35" s="33"/>
      <c r="Q35" s="28">
        <v>3242939.3</v>
      </c>
      <c r="R35" s="29"/>
      <c r="S35" s="30">
        <f>+[1]Estimación!K35</f>
        <v>42348363.137181163</v>
      </c>
      <c r="T35" s="31">
        <f t="shared" si="0"/>
        <v>39105423.837181166</v>
      </c>
    </row>
    <row r="36" spans="1:20" s="32" customFormat="1" ht="16.5" x14ac:dyDescent="0.3">
      <c r="A36" s="26" t="s">
        <v>46</v>
      </c>
      <c r="B36" s="27"/>
      <c r="C36" s="28">
        <v>1346.4</v>
      </c>
      <c r="D36" s="28">
        <v>0</v>
      </c>
      <c r="E36" s="28">
        <v>833705.89</v>
      </c>
      <c r="F36" s="28">
        <v>260545.62</v>
      </c>
      <c r="G36" s="28">
        <v>16984.52</v>
      </c>
      <c r="H36" s="28">
        <v>1509.41</v>
      </c>
      <c r="I36" s="28">
        <v>25210.3</v>
      </c>
      <c r="J36" s="28">
        <v>0</v>
      </c>
      <c r="K36" s="28">
        <v>65390.44</v>
      </c>
      <c r="L36" s="28">
        <v>4811.67</v>
      </c>
      <c r="M36" s="28">
        <v>0</v>
      </c>
      <c r="N36" s="28">
        <v>255846.46</v>
      </c>
      <c r="O36" s="28">
        <v>208390.6</v>
      </c>
      <c r="P36" s="33"/>
      <c r="Q36" s="28">
        <v>1673741.31</v>
      </c>
      <c r="R36" s="29"/>
      <c r="S36" s="30">
        <f>+[1]Estimación!K36</f>
        <v>21165092.421203107</v>
      </c>
      <c r="T36" s="31">
        <f t="shared" si="0"/>
        <v>19491351.111203108</v>
      </c>
    </row>
    <row r="37" spans="1:20" s="32" customFormat="1" ht="16.5" x14ac:dyDescent="0.3">
      <c r="A37" s="26" t="s">
        <v>47</v>
      </c>
      <c r="B37" s="27"/>
      <c r="C37" s="28">
        <v>1406.8</v>
      </c>
      <c r="D37" s="28">
        <v>0</v>
      </c>
      <c r="E37" s="28">
        <v>1951071.3</v>
      </c>
      <c r="F37" s="28">
        <v>546311.28</v>
      </c>
      <c r="G37" s="28">
        <v>36595.06</v>
      </c>
      <c r="H37" s="28">
        <v>4019.33</v>
      </c>
      <c r="I37" s="28">
        <v>51754.7</v>
      </c>
      <c r="J37" s="28">
        <v>0</v>
      </c>
      <c r="K37" s="28">
        <v>134393.51</v>
      </c>
      <c r="L37" s="28">
        <v>12768.6</v>
      </c>
      <c r="M37" s="28">
        <v>0</v>
      </c>
      <c r="N37" s="28">
        <v>747249.21</v>
      </c>
      <c r="O37" s="28">
        <v>1735990.81</v>
      </c>
      <c r="P37" s="33"/>
      <c r="Q37" s="28">
        <v>5221560.6000000006</v>
      </c>
      <c r="R37" s="29"/>
      <c r="S37" s="30">
        <f>+[1]Estimación!K37</f>
        <v>62015932.97346133</v>
      </c>
      <c r="T37" s="31">
        <f t="shared" si="0"/>
        <v>56794372.373461328</v>
      </c>
    </row>
    <row r="38" spans="1:20" s="32" customFormat="1" ht="16.5" x14ac:dyDescent="0.3">
      <c r="A38" s="26" t="s">
        <v>48</v>
      </c>
      <c r="B38" s="27"/>
      <c r="C38" s="28">
        <v>1058.8</v>
      </c>
      <c r="D38" s="28">
        <v>0</v>
      </c>
      <c r="E38" s="28">
        <v>651958.27</v>
      </c>
      <c r="F38" s="28">
        <v>264004.94</v>
      </c>
      <c r="G38" s="28">
        <v>14487.58</v>
      </c>
      <c r="H38" s="28">
        <v>1098.45</v>
      </c>
      <c r="I38" s="28">
        <v>20922.91</v>
      </c>
      <c r="J38" s="28">
        <v>0</v>
      </c>
      <c r="K38" s="28">
        <v>58911.94</v>
      </c>
      <c r="L38" s="28">
        <v>3496.45</v>
      </c>
      <c r="M38" s="28">
        <v>0</v>
      </c>
      <c r="N38" s="28">
        <v>93525.04</v>
      </c>
      <c r="O38" s="28">
        <v>142776.97</v>
      </c>
      <c r="P38" s="33"/>
      <c r="Q38" s="28">
        <v>1252241.3499999999</v>
      </c>
      <c r="R38" s="29"/>
      <c r="S38" s="30">
        <f>+[1]Estimación!K38</f>
        <v>16525836.189694423</v>
      </c>
      <c r="T38" s="31">
        <f t="shared" si="0"/>
        <v>15273594.839694424</v>
      </c>
    </row>
    <row r="39" spans="1:20" s="32" customFormat="1" ht="16.5" x14ac:dyDescent="0.3">
      <c r="A39" s="26" t="s">
        <v>49</v>
      </c>
      <c r="B39" s="27"/>
      <c r="C39" s="28">
        <v>7658.4</v>
      </c>
      <c r="D39" s="28">
        <v>0</v>
      </c>
      <c r="E39" s="28">
        <v>1928197.91</v>
      </c>
      <c r="F39" s="28">
        <v>450337.41</v>
      </c>
      <c r="G39" s="28">
        <v>40209.269999999997</v>
      </c>
      <c r="H39" s="28">
        <v>3700.55</v>
      </c>
      <c r="I39" s="28">
        <v>53241.67</v>
      </c>
      <c r="J39" s="28">
        <v>0</v>
      </c>
      <c r="K39" s="28">
        <v>104180.7</v>
      </c>
      <c r="L39" s="28">
        <v>11950.72</v>
      </c>
      <c r="M39" s="28">
        <v>0</v>
      </c>
      <c r="N39" s="28">
        <v>767539.39</v>
      </c>
      <c r="O39" s="28">
        <v>867503.45</v>
      </c>
      <c r="P39" s="33"/>
      <c r="Q39" s="28">
        <v>4234519.47</v>
      </c>
      <c r="R39" s="29"/>
      <c r="S39" s="30">
        <f>+[1]Estimación!K39</f>
        <v>52452214.953700975</v>
      </c>
      <c r="T39" s="31">
        <f t="shared" si="0"/>
        <v>48217695.483700976</v>
      </c>
    </row>
    <row r="40" spans="1:20" s="32" customFormat="1" ht="16.5" x14ac:dyDescent="0.3">
      <c r="A40" s="26" t="s">
        <v>50</v>
      </c>
      <c r="B40" s="27"/>
      <c r="C40" s="28">
        <v>23960.799999999999</v>
      </c>
      <c r="D40" s="28">
        <v>0</v>
      </c>
      <c r="E40" s="28">
        <v>1666302.12</v>
      </c>
      <c r="F40" s="28">
        <v>354942.94</v>
      </c>
      <c r="G40" s="28">
        <v>35472.51</v>
      </c>
      <c r="H40" s="28">
        <v>3106.19</v>
      </c>
      <c r="I40" s="28">
        <v>49675.91</v>
      </c>
      <c r="J40" s="28">
        <v>0</v>
      </c>
      <c r="K40" s="28">
        <v>91506.26</v>
      </c>
      <c r="L40" s="28">
        <v>9315.7099999999991</v>
      </c>
      <c r="M40" s="28">
        <v>0</v>
      </c>
      <c r="N40" s="28">
        <v>911472.84</v>
      </c>
      <c r="O40" s="28">
        <v>782410.46</v>
      </c>
      <c r="P40" s="33"/>
      <c r="Q40" s="28">
        <v>3928165.7399999998</v>
      </c>
      <c r="R40" s="29"/>
      <c r="S40" s="30">
        <f>+[1]Estimación!K40</f>
        <v>48217013.131557263</v>
      </c>
      <c r="T40" s="31">
        <f t="shared" si="0"/>
        <v>44288847.391557261</v>
      </c>
    </row>
    <row r="41" spans="1:20" s="32" customFormat="1" ht="16.5" x14ac:dyDescent="0.3">
      <c r="A41" s="26" t="s">
        <v>51</v>
      </c>
      <c r="B41" s="27"/>
      <c r="C41" s="28">
        <v>530</v>
      </c>
      <c r="D41" s="28">
        <v>0</v>
      </c>
      <c r="E41" s="28">
        <v>649645.5</v>
      </c>
      <c r="F41" s="28">
        <v>243419.8</v>
      </c>
      <c r="G41" s="28">
        <v>12394.25</v>
      </c>
      <c r="H41" s="28">
        <v>1092.68</v>
      </c>
      <c r="I41" s="28">
        <v>19686.560000000001</v>
      </c>
      <c r="J41" s="28">
        <v>0</v>
      </c>
      <c r="K41" s="28">
        <v>50455.59</v>
      </c>
      <c r="L41" s="28">
        <v>3456.69</v>
      </c>
      <c r="M41" s="28">
        <v>0</v>
      </c>
      <c r="N41" s="28">
        <v>89720.63</v>
      </c>
      <c r="O41" s="28">
        <v>64489.34</v>
      </c>
      <c r="P41" s="33"/>
      <c r="Q41" s="28">
        <v>1134891.0400000003</v>
      </c>
      <c r="R41" s="29"/>
      <c r="S41" s="30">
        <f>+[1]Estimación!K41</f>
        <v>14823587.669224983</v>
      </c>
      <c r="T41" s="31">
        <f t="shared" si="0"/>
        <v>13688696.629224982</v>
      </c>
    </row>
    <row r="42" spans="1:20" s="32" customFormat="1" ht="16.5" x14ac:dyDescent="0.3">
      <c r="A42" s="26" t="s">
        <v>52</v>
      </c>
      <c r="B42" s="27"/>
      <c r="C42" s="28">
        <v>62875.199999999997</v>
      </c>
      <c r="D42" s="28">
        <v>0</v>
      </c>
      <c r="E42" s="28">
        <v>3933317.59</v>
      </c>
      <c r="F42" s="28">
        <v>559196.84</v>
      </c>
      <c r="G42" s="28">
        <v>83971.85</v>
      </c>
      <c r="H42" s="28">
        <v>7870.63</v>
      </c>
      <c r="I42" s="28">
        <v>111022.3</v>
      </c>
      <c r="J42" s="28">
        <v>0</v>
      </c>
      <c r="K42" s="28">
        <v>143536.06</v>
      </c>
      <c r="L42" s="28">
        <v>24293.69</v>
      </c>
      <c r="M42" s="28">
        <v>0</v>
      </c>
      <c r="N42" s="28">
        <v>2216701.96</v>
      </c>
      <c r="O42" s="28">
        <v>1788074.48</v>
      </c>
      <c r="P42" s="33"/>
      <c r="Q42" s="28">
        <v>8930860.5999999996</v>
      </c>
      <c r="R42" s="29"/>
      <c r="S42" s="30">
        <f>+[1]Estimación!K42</f>
        <v>111457355.5109463</v>
      </c>
      <c r="T42" s="31">
        <f t="shared" si="0"/>
        <v>102526494.91094631</v>
      </c>
    </row>
    <row r="43" spans="1:20" s="32" customFormat="1" ht="16.5" x14ac:dyDescent="0.3">
      <c r="A43" s="26" t="s">
        <v>53</v>
      </c>
      <c r="B43" s="27"/>
      <c r="C43" s="28">
        <v>70374.399999999994</v>
      </c>
      <c r="D43" s="28">
        <v>0</v>
      </c>
      <c r="E43" s="28">
        <v>1382628.87</v>
      </c>
      <c r="F43" s="28">
        <v>247974.96</v>
      </c>
      <c r="G43" s="28">
        <v>31348.400000000001</v>
      </c>
      <c r="H43" s="28">
        <v>2274.67</v>
      </c>
      <c r="I43" s="28">
        <v>42638.25</v>
      </c>
      <c r="J43" s="28">
        <v>0</v>
      </c>
      <c r="K43" s="28">
        <v>60506.34</v>
      </c>
      <c r="L43" s="28">
        <v>6892.81</v>
      </c>
      <c r="M43" s="28">
        <v>0</v>
      </c>
      <c r="N43" s="28">
        <v>803681.27</v>
      </c>
      <c r="O43" s="28">
        <v>305669.36</v>
      </c>
      <c r="P43" s="33"/>
      <c r="Q43" s="28">
        <v>2953989.3299999996</v>
      </c>
      <c r="R43" s="29"/>
      <c r="S43" s="30">
        <f>+[1]Estimación!K43</f>
        <v>40988206.721193813</v>
      </c>
      <c r="T43" s="31">
        <f t="shared" si="0"/>
        <v>38034217.391193815</v>
      </c>
    </row>
    <row r="44" spans="1:20" s="32" customFormat="1" ht="16.5" x14ac:dyDescent="0.3">
      <c r="A44" s="26" t="s">
        <v>54</v>
      </c>
      <c r="B44" s="27"/>
      <c r="C44" s="28">
        <v>20608.400000000001</v>
      </c>
      <c r="D44" s="28">
        <v>0</v>
      </c>
      <c r="E44" s="28">
        <v>1217964.5</v>
      </c>
      <c r="F44" s="28">
        <v>295290.73</v>
      </c>
      <c r="G44" s="28">
        <v>25769.55</v>
      </c>
      <c r="H44" s="28">
        <v>2027.9</v>
      </c>
      <c r="I44" s="28">
        <v>39055.040000000001</v>
      </c>
      <c r="J44" s="28">
        <v>0</v>
      </c>
      <c r="K44" s="28">
        <v>72312.95</v>
      </c>
      <c r="L44" s="28">
        <v>6261.16</v>
      </c>
      <c r="M44" s="28">
        <v>0</v>
      </c>
      <c r="N44" s="28">
        <v>604266.86</v>
      </c>
      <c r="O44" s="28">
        <v>418013.57</v>
      </c>
      <c r="P44" s="33"/>
      <c r="Q44" s="28">
        <v>2701570.6599999997</v>
      </c>
      <c r="R44" s="29"/>
      <c r="S44" s="30">
        <f>+[1]Estimación!K44</f>
        <v>34849057.403032303</v>
      </c>
      <c r="T44" s="31">
        <f t="shared" si="0"/>
        <v>32147486.743032303</v>
      </c>
    </row>
    <row r="45" spans="1:20" s="32" customFormat="1" ht="16.5" x14ac:dyDescent="0.3">
      <c r="A45" s="26" t="s">
        <v>55</v>
      </c>
      <c r="B45" s="27"/>
      <c r="C45" s="28">
        <v>50070.8</v>
      </c>
      <c r="D45" s="28">
        <v>0</v>
      </c>
      <c r="E45" s="28">
        <v>1616390.66</v>
      </c>
      <c r="F45" s="28">
        <v>273668.69</v>
      </c>
      <c r="G45" s="28">
        <v>33675.61</v>
      </c>
      <c r="H45" s="28">
        <v>3077.39</v>
      </c>
      <c r="I45" s="28">
        <v>48611.19</v>
      </c>
      <c r="J45" s="28">
        <v>0</v>
      </c>
      <c r="K45" s="28">
        <v>70496.55</v>
      </c>
      <c r="L45" s="28">
        <v>7978.11</v>
      </c>
      <c r="M45" s="28">
        <v>0</v>
      </c>
      <c r="N45" s="28">
        <v>1028458.4</v>
      </c>
      <c r="O45" s="28">
        <v>478233.11</v>
      </c>
      <c r="P45" s="33"/>
      <c r="Q45" s="28">
        <v>3610660.51</v>
      </c>
      <c r="R45" s="29"/>
      <c r="S45" s="30">
        <f>+[1]Estimación!K45</f>
        <v>45734063.012644745</v>
      </c>
      <c r="T45" s="31">
        <f t="shared" si="0"/>
        <v>42123402.502644747</v>
      </c>
    </row>
    <row r="46" spans="1:20" s="32" customFormat="1" ht="16.5" x14ac:dyDescent="0.3">
      <c r="A46" s="26" t="s">
        <v>56</v>
      </c>
      <c r="B46" s="27"/>
      <c r="C46" s="28">
        <v>5698.4</v>
      </c>
      <c r="D46" s="28">
        <v>0</v>
      </c>
      <c r="E46" s="28">
        <v>967731.19999999995</v>
      </c>
      <c r="F46" s="28">
        <v>331979.78000000003</v>
      </c>
      <c r="G46" s="28">
        <v>19920.099999999999</v>
      </c>
      <c r="H46" s="28">
        <v>1807.06</v>
      </c>
      <c r="I46" s="28">
        <v>28827.08</v>
      </c>
      <c r="J46" s="28">
        <v>0</v>
      </c>
      <c r="K46" s="28">
        <v>82706.8</v>
      </c>
      <c r="L46" s="28">
        <v>5780.53</v>
      </c>
      <c r="M46" s="28">
        <v>0</v>
      </c>
      <c r="N46" s="28">
        <v>186416.01</v>
      </c>
      <c r="O46" s="28">
        <v>243637.3</v>
      </c>
      <c r="P46" s="33"/>
      <c r="Q46" s="28">
        <v>1874504.2600000002</v>
      </c>
      <c r="R46" s="29"/>
      <c r="S46" s="30">
        <f>+[1]Estimación!K46</f>
        <v>23708502.992492855</v>
      </c>
      <c r="T46" s="31">
        <f t="shared" si="0"/>
        <v>21833998.732492853</v>
      </c>
    </row>
    <row r="47" spans="1:20" s="32" customFormat="1" ht="16.5" x14ac:dyDescent="0.3">
      <c r="A47" s="26" t="s">
        <v>57</v>
      </c>
      <c r="B47" s="27"/>
      <c r="C47" s="28">
        <v>30544292.800000001</v>
      </c>
      <c r="D47" s="28">
        <v>47962</v>
      </c>
      <c r="E47" s="28">
        <v>108989809.05</v>
      </c>
      <c r="F47" s="28">
        <v>12316888.279999999</v>
      </c>
      <c r="G47" s="28">
        <v>2454387.7799999998</v>
      </c>
      <c r="H47" s="28">
        <v>176503.99</v>
      </c>
      <c r="I47" s="28">
        <v>3185639.25</v>
      </c>
      <c r="J47" s="28">
        <v>0</v>
      </c>
      <c r="K47" s="28">
        <v>2874273.43</v>
      </c>
      <c r="L47" s="28">
        <v>561088.36</v>
      </c>
      <c r="M47" s="28">
        <v>0</v>
      </c>
      <c r="N47" s="28">
        <v>64487258.780000001</v>
      </c>
      <c r="O47" s="28">
        <v>12550820.220000001</v>
      </c>
      <c r="P47" s="33"/>
      <c r="Q47" s="28">
        <v>238188923.94000003</v>
      </c>
      <c r="R47" s="29"/>
      <c r="S47" s="30">
        <f>+[1]Estimación!K47</f>
        <v>3387077238.8716331</v>
      </c>
      <c r="T47" s="31">
        <f t="shared" si="0"/>
        <v>3148888314.931633</v>
      </c>
    </row>
    <row r="48" spans="1:20" s="32" customFormat="1" ht="16.5" x14ac:dyDescent="0.3">
      <c r="A48" s="26" t="s">
        <v>58</v>
      </c>
      <c r="B48" s="27"/>
      <c r="C48" s="28">
        <v>35714</v>
      </c>
      <c r="D48" s="28">
        <v>0</v>
      </c>
      <c r="E48" s="28">
        <v>1184429.25</v>
      </c>
      <c r="F48" s="28">
        <v>351922.89</v>
      </c>
      <c r="G48" s="28">
        <v>23516.49</v>
      </c>
      <c r="H48" s="28">
        <v>2334.1999999999998</v>
      </c>
      <c r="I48" s="28">
        <v>34902.44</v>
      </c>
      <c r="J48" s="28">
        <v>0</v>
      </c>
      <c r="K48" s="28">
        <v>86480.88</v>
      </c>
      <c r="L48" s="28">
        <v>7206.88</v>
      </c>
      <c r="M48" s="28">
        <v>0</v>
      </c>
      <c r="N48" s="28">
        <v>443530.61</v>
      </c>
      <c r="O48" s="28">
        <v>397932.94</v>
      </c>
      <c r="P48" s="33"/>
      <c r="Q48" s="28">
        <v>2567970.5799999996</v>
      </c>
      <c r="R48" s="29"/>
      <c r="S48" s="30">
        <f>+[1]Estimación!K48</f>
        <v>72473610.906621367</v>
      </c>
      <c r="T48" s="31">
        <f t="shared" si="0"/>
        <v>69905640.326621369</v>
      </c>
    </row>
    <row r="49" spans="1:20" s="32" customFormat="1" ht="16.5" x14ac:dyDescent="0.3">
      <c r="A49" s="26" t="s">
        <v>59</v>
      </c>
      <c r="B49" s="27"/>
      <c r="C49" s="28">
        <v>2819.6</v>
      </c>
      <c r="D49" s="28">
        <v>0</v>
      </c>
      <c r="E49" s="28">
        <v>941619.94</v>
      </c>
      <c r="F49" s="28">
        <v>269049.64</v>
      </c>
      <c r="G49" s="28">
        <v>21571.39</v>
      </c>
      <c r="H49" s="28">
        <v>1655.35</v>
      </c>
      <c r="I49" s="28">
        <v>30077.599999999999</v>
      </c>
      <c r="J49" s="28">
        <v>0</v>
      </c>
      <c r="K49" s="28">
        <v>65733.539999999994</v>
      </c>
      <c r="L49" s="28">
        <v>5300.83</v>
      </c>
      <c r="M49" s="28">
        <v>0</v>
      </c>
      <c r="N49" s="28">
        <v>262504.18</v>
      </c>
      <c r="O49" s="28">
        <v>190383.37</v>
      </c>
      <c r="P49" s="33"/>
      <c r="Q49" s="28">
        <v>1790715.44</v>
      </c>
      <c r="R49" s="29"/>
      <c r="S49" s="30">
        <f>+[1]Estimación!K49</f>
        <v>23417853.217025515</v>
      </c>
      <c r="T49" s="31">
        <f t="shared" si="0"/>
        <v>21627137.777025513</v>
      </c>
    </row>
    <row r="50" spans="1:20" s="32" customFormat="1" ht="16.5" x14ac:dyDescent="0.3">
      <c r="A50" s="26" t="s">
        <v>60</v>
      </c>
      <c r="B50" s="27"/>
      <c r="C50" s="28">
        <v>5002</v>
      </c>
      <c r="D50" s="28">
        <v>0</v>
      </c>
      <c r="E50" s="28">
        <v>1311320.1000000001</v>
      </c>
      <c r="F50" s="28">
        <v>387541.86</v>
      </c>
      <c r="G50" s="28">
        <v>26166.87</v>
      </c>
      <c r="H50" s="28">
        <v>2473.4299999999998</v>
      </c>
      <c r="I50" s="28">
        <v>38992.54</v>
      </c>
      <c r="J50" s="28">
        <v>0</v>
      </c>
      <c r="K50" s="28">
        <v>92071.360000000001</v>
      </c>
      <c r="L50" s="28">
        <v>7732.91</v>
      </c>
      <c r="M50" s="28">
        <v>0</v>
      </c>
      <c r="N50" s="28">
        <v>378855.67</v>
      </c>
      <c r="O50" s="28">
        <v>718162.13</v>
      </c>
      <c r="P50" s="33"/>
      <c r="Q50" s="28">
        <v>2968318.87</v>
      </c>
      <c r="R50" s="29"/>
      <c r="S50" s="30">
        <f>+[1]Estimación!K50</f>
        <v>36009115.987219855</v>
      </c>
      <c r="T50" s="31">
        <f t="shared" si="0"/>
        <v>33040797.117219854</v>
      </c>
    </row>
    <row r="51" spans="1:20" s="32" customFormat="1" ht="16.5" x14ac:dyDescent="0.3">
      <c r="A51" s="26" t="s">
        <v>61</v>
      </c>
      <c r="B51" s="27"/>
      <c r="C51" s="28">
        <v>109383.6</v>
      </c>
      <c r="D51" s="28">
        <v>107819</v>
      </c>
      <c r="E51" s="28">
        <v>2646307.4</v>
      </c>
      <c r="F51" s="28">
        <v>438829.41</v>
      </c>
      <c r="G51" s="28">
        <v>53191.98</v>
      </c>
      <c r="H51" s="28">
        <v>4977.59</v>
      </c>
      <c r="I51" s="28">
        <v>79649.22</v>
      </c>
      <c r="J51" s="28">
        <v>0</v>
      </c>
      <c r="K51" s="28">
        <v>96491.27</v>
      </c>
      <c r="L51" s="28">
        <v>15698.82</v>
      </c>
      <c r="M51" s="28">
        <v>0</v>
      </c>
      <c r="N51" s="28">
        <v>1010387.46</v>
      </c>
      <c r="O51" s="28">
        <v>844407.74</v>
      </c>
      <c r="P51" s="33"/>
      <c r="Q51" s="28">
        <v>5407143.4900000002</v>
      </c>
      <c r="R51" s="29"/>
      <c r="S51" s="30">
        <f>+[1]Estimación!K51</f>
        <v>68378081.478541568</v>
      </c>
      <c r="T51" s="31">
        <f t="shared" si="0"/>
        <v>62970937.988541566</v>
      </c>
    </row>
    <row r="52" spans="1:20" s="32" customFormat="1" ht="16.5" x14ac:dyDescent="0.3">
      <c r="A52" s="26" t="s">
        <v>62</v>
      </c>
      <c r="B52" s="27"/>
      <c r="C52" s="28">
        <v>1114796.8</v>
      </c>
      <c r="D52" s="28">
        <v>0</v>
      </c>
      <c r="E52" s="28">
        <v>2186465.58</v>
      </c>
      <c r="F52" s="28">
        <v>303660.05</v>
      </c>
      <c r="G52" s="28">
        <v>43721.73</v>
      </c>
      <c r="H52" s="28">
        <v>5064.01</v>
      </c>
      <c r="I52" s="28">
        <v>62132.19</v>
      </c>
      <c r="J52" s="28">
        <v>0</v>
      </c>
      <c r="K52" s="28">
        <v>110195.01</v>
      </c>
      <c r="L52" s="28">
        <v>16341.63</v>
      </c>
      <c r="M52" s="28">
        <v>0</v>
      </c>
      <c r="N52" s="28">
        <v>1770952.11</v>
      </c>
      <c r="O52" s="28">
        <v>400497.06</v>
      </c>
      <c r="P52" s="33"/>
      <c r="Q52" s="28">
        <v>6013826.169999999</v>
      </c>
      <c r="R52" s="29"/>
      <c r="S52" s="30">
        <f>+[1]Estimación!K52</f>
        <v>65041019.461820096</v>
      </c>
      <c r="T52" s="31">
        <f t="shared" si="0"/>
        <v>59027193.291820094</v>
      </c>
    </row>
    <row r="53" spans="1:20" s="32" customFormat="1" ht="16.5" x14ac:dyDescent="0.3">
      <c r="A53" s="26" t="s">
        <v>63</v>
      </c>
      <c r="B53" s="27"/>
      <c r="C53" s="28">
        <v>14260.4</v>
      </c>
      <c r="D53" s="28">
        <v>0</v>
      </c>
      <c r="E53" s="28">
        <v>1938949.28</v>
      </c>
      <c r="F53" s="28">
        <v>409652.84</v>
      </c>
      <c r="G53" s="28">
        <v>41756.11</v>
      </c>
      <c r="H53" s="28">
        <v>3748.56</v>
      </c>
      <c r="I53" s="28">
        <v>57213.440000000002</v>
      </c>
      <c r="J53" s="28">
        <v>0</v>
      </c>
      <c r="K53" s="28">
        <v>90860.43</v>
      </c>
      <c r="L53" s="28">
        <v>11651.61</v>
      </c>
      <c r="M53" s="28">
        <v>0</v>
      </c>
      <c r="N53" s="28">
        <v>819532.97</v>
      </c>
      <c r="O53" s="28">
        <v>760609.24</v>
      </c>
      <c r="P53" s="33"/>
      <c r="Q53" s="28">
        <v>4148234.88</v>
      </c>
      <c r="R53" s="29"/>
      <c r="S53" s="30">
        <f>+[1]Estimación!K53</f>
        <v>53417894.955941379</v>
      </c>
      <c r="T53" s="31">
        <f t="shared" si="0"/>
        <v>49269660.075941376</v>
      </c>
    </row>
    <row r="54" spans="1:20" s="32" customFormat="1" ht="16.5" x14ac:dyDescent="0.3">
      <c r="A54" s="26" t="s">
        <v>64</v>
      </c>
      <c r="B54" s="27"/>
      <c r="C54" s="28">
        <v>59742</v>
      </c>
      <c r="D54" s="28">
        <v>0</v>
      </c>
      <c r="E54" s="28">
        <v>2454438.85</v>
      </c>
      <c r="F54" s="28">
        <v>382749.83</v>
      </c>
      <c r="G54" s="28">
        <v>47415.63</v>
      </c>
      <c r="H54" s="28">
        <v>4850.8500000000004</v>
      </c>
      <c r="I54" s="28">
        <v>68642.990000000005</v>
      </c>
      <c r="J54" s="28">
        <v>0</v>
      </c>
      <c r="K54" s="28">
        <v>95502.34</v>
      </c>
      <c r="L54" s="28">
        <v>15265.67</v>
      </c>
      <c r="M54" s="28">
        <v>0</v>
      </c>
      <c r="N54" s="28">
        <v>1377829.91</v>
      </c>
      <c r="O54" s="28">
        <v>817678.28</v>
      </c>
      <c r="P54" s="33"/>
      <c r="Q54" s="28">
        <v>5324116.3500000006</v>
      </c>
      <c r="R54" s="29"/>
      <c r="S54" s="30">
        <f>+[1]Estimación!K54</f>
        <v>66367083.18167685</v>
      </c>
      <c r="T54" s="31">
        <f t="shared" si="0"/>
        <v>61042966.831676848</v>
      </c>
    </row>
    <row r="55" spans="1:20" s="32" customFormat="1" ht="16.5" x14ac:dyDescent="0.3">
      <c r="A55" s="26" t="s">
        <v>65</v>
      </c>
      <c r="B55" s="27"/>
      <c r="C55" s="28">
        <v>37282</v>
      </c>
      <c r="D55" s="28">
        <v>0</v>
      </c>
      <c r="E55" s="28">
        <v>1448055.2</v>
      </c>
      <c r="F55" s="28">
        <v>275362.27</v>
      </c>
      <c r="G55" s="28">
        <v>31829.72</v>
      </c>
      <c r="H55" s="28">
        <v>2679.87</v>
      </c>
      <c r="I55" s="28">
        <v>43410.27</v>
      </c>
      <c r="J55" s="28">
        <v>0</v>
      </c>
      <c r="K55" s="28">
        <v>80991.31</v>
      </c>
      <c r="L55" s="28">
        <v>8516.6299999999992</v>
      </c>
      <c r="M55" s="28">
        <v>0</v>
      </c>
      <c r="N55" s="28">
        <v>986926.94</v>
      </c>
      <c r="O55" s="28">
        <v>376776.47</v>
      </c>
      <c r="P55" s="33"/>
      <c r="Q55" s="28">
        <v>3291830.6799999997</v>
      </c>
      <c r="R55" s="29"/>
      <c r="S55" s="30">
        <f>+[1]Estimación!K55</f>
        <v>42015308.376900509</v>
      </c>
      <c r="T55" s="31">
        <f t="shared" si="0"/>
        <v>38723477.696900509</v>
      </c>
    </row>
    <row r="56" spans="1:20" s="32" customFormat="1" ht="16.5" x14ac:dyDescent="0.3">
      <c r="A56" s="26" t="s">
        <v>66</v>
      </c>
      <c r="B56" s="27"/>
      <c r="C56" s="28">
        <v>36949.599999999999</v>
      </c>
      <c r="D56" s="28">
        <v>0</v>
      </c>
      <c r="E56" s="28">
        <v>2016421.93</v>
      </c>
      <c r="F56" s="28">
        <v>413019.14</v>
      </c>
      <c r="G56" s="28">
        <v>42408.57</v>
      </c>
      <c r="H56" s="28">
        <v>3801.37</v>
      </c>
      <c r="I56" s="28">
        <v>56428.83</v>
      </c>
      <c r="J56" s="28">
        <v>0</v>
      </c>
      <c r="K56" s="28">
        <v>93665.76</v>
      </c>
      <c r="L56" s="28">
        <v>11865.73</v>
      </c>
      <c r="M56" s="28">
        <v>0</v>
      </c>
      <c r="N56" s="28">
        <v>803681.27</v>
      </c>
      <c r="O56" s="28">
        <v>1006344.8</v>
      </c>
      <c r="P56" s="33"/>
      <c r="Q56" s="28">
        <v>4484587</v>
      </c>
      <c r="R56" s="29"/>
      <c r="S56" s="30">
        <f>+[1]Estimación!K56</f>
        <v>54983184.082727149</v>
      </c>
      <c r="T56" s="31">
        <f t="shared" si="0"/>
        <v>50498597.082727149</v>
      </c>
    </row>
    <row r="57" spans="1:20" s="32" customFormat="1" ht="16.5" x14ac:dyDescent="0.3">
      <c r="A57" s="26" t="s">
        <v>67</v>
      </c>
      <c r="B57" s="27"/>
      <c r="C57" s="28">
        <v>449.2</v>
      </c>
      <c r="D57" s="28">
        <v>0</v>
      </c>
      <c r="E57" s="28">
        <v>1703041.02</v>
      </c>
      <c r="F57" s="28">
        <v>474079.54</v>
      </c>
      <c r="G57" s="28">
        <v>36479.21</v>
      </c>
      <c r="H57" s="28">
        <v>3491.23</v>
      </c>
      <c r="I57" s="28">
        <v>51734.11</v>
      </c>
      <c r="J57" s="28">
        <v>0</v>
      </c>
      <c r="K57" s="28">
        <v>100224.98</v>
      </c>
      <c r="L57" s="28">
        <v>11141.54</v>
      </c>
      <c r="M57" s="28">
        <v>0</v>
      </c>
      <c r="N57" s="28">
        <v>411827.21</v>
      </c>
      <c r="O57" s="28">
        <v>851651.62</v>
      </c>
      <c r="P57" s="33"/>
      <c r="Q57" s="28">
        <v>3644119.6599999997</v>
      </c>
      <c r="R57" s="29"/>
      <c r="S57" s="30">
        <f>+[1]Estimación!K57</f>
        <v>45752473.948541664</v>
      </c>
      <c r="T57" s="31">
        <f t="shared" si="0"/>
        <v>42108354.288541667</v>
      </c>
    </row>
    <row r="58" spans="1:20" s="32" customFormat="1" ht="16.5" x14ac:dyDescent="0.3">
      <c r="A58" s="26" t="s">
        <v>68</v>
      </c>
      <c r="B58" s="27"/>
      <c r="C58" s="28">
        <v>225222.8</v>
      </c>
      <c r="D58" s="28">
        <v>3766</v>
      </c>
      <c r="E58" s="28">
        <v>2706553.67</v>
      </c>
      <c r="F58" s="28">
        <v>408969.74</v>
      </c>
      <c r="G58" s="28">
        <v>51685.61</v>
      </c>
      <c r="H58" s="28">
        <v>5081.29</v>
      </c>
      <c r="I58" s="28">
        <v>76929.73</v>
      </c>
      <c r="J58" s="28">
        <v>0</v>
      </c>
      <c r="K58" s="28">
        <v>118812.82</v>
      </c>
      <c r="L58" s="28">
        <v>15801.07</v>
      </c>
      <c r="M58" s="28">
        <v>0</v>
      </c>
      <c r="N58" s="28">
        <v>1818507.21</v>
      </c>
      <c r="O58" s="28">
        <v>737472.53</v>
      </c>
      <c r="P58" s="33"/>
      <c r="Q58" s="28">
        <v>6168802.4699999997</v>
      </c>
      <c r="R58" s="29"/>
      <c r="S58" s="30">
        <f>+[1]Estimación!K58</f>
        <v>77417510.906153768</v>
      </c>
      <c r="T58" s="31">
        <f t="shared" si="0"/>
        <v>71248708.436153769</v>
      </c>
    </row>
    <row r="59" spans="1:20" s="32" customFormat="1" ht="16.5" x14ac:dyDescent="0.3">
      <c r="A59" s="26" t="s">
        <v>69</v>
      </c>
      <c r="B59" s="27"/>
      <c r="C59" s="28">
        <v>24009.599999999999</v>
      </c>
      <c r="D59" s="28">
        <v>0</v>
      </c>
      <c r="E59" s="28">
        <v>1045629.59</v>
      </c>
      <c r="F59" s="28">
        <v>196582.49</v>
      </c>
      <c r="G59" s="28">
        <v>23915.52</v>
      </c>
      <c r="H59" s="28">
        <v>1737.93</v>
      </c>
      <c r="I59" s="28">
        <v>32294.880000000001</v>
      </c>
      <c r="J59" s="28">
        <v>0</v>
      </c>
      <c r="K59" s="28">
        <v>51404.15</v>
      </c>
      <c r="L59" s="28">
        <v>5525.25</v>
      </c>
      <c r="M59" s="28">
        <v>0</v>
      </c>
      <c r="N59" s="28">
        <v>570027.18999999994</v>
      </c>
      <c r="O59" s="28">
        <v>198224.81</v>
      </c>
      <c r="P59" s="33"/>
      <c r="Q59" s="28">
        <v>2149351.4099999997</v>
      </c>
      <c r="R59" s="29"/>
      <c r="S59" s="30">
        <f>+[1]Estimación!K59</f>
        <v>27353909.164790992</v>
      </c>
      <c r="T59" s="31">
        <f t="shared" si="0"/>
        <v>25204557.754790992</v>
      </c>
    </row>
    <row r="60" spans="1:20" s="32" customFormat="1" ht="16.5" x14ac:dyDescent="0.3">
      <c r="A60" s="26" t="s">
        <v>70</v>
      </c>
      <c r="B60" s="27"/>
      <c r="C60" s="28">
        <v>2128.4</v>
      </c>
      <c r="D60" s="28">
        <v>0</v>
      </c>
      <c r="E60" s="28">
        <v>833191.05</v>
      </c>
      <c r="F60" s="28">
        <v>269335.98</v>
      </c>
      <c r="G60" s="28">
        <v>20052.990000000002</v>
      </c>
      <c r="H60" s="28">
        <v>1451.79</v>
      </c>
      <c r="I60" s="28">
        <v>29316.84</v>
      </c>
      <c r="J60" s="28">
        <v>0</v>
      </c>
      <c r="K60" s="28">
        <v>60465.98</v>
      </c>
      <c r="L60" s="28">
        <v>4653.68</v>
      </c>
      <c r="M60" s="28">
        <v>0</v>
      </c>
      <c r="N60" s="28">
        <v>237775.52</v>
      </c>
      <c r="O60" s="28">
        <v>177597.56</v>
      </c>
      <c r="P60" s="33"/>
      <c r="Q60" s="28">
        <v>1635969.7900000003</v>
      </c>
      <c r="R60" s="29"/>
      <c r="S60" s="30">
        <f>+[1]Estimación!K60</f>
        <v>21483594.063536376</v>
      </c>
      <c r="T60" s="31">
        <f t="shared" si="0"/>
        <v>19847624.273536377</v>
      </c>
    </row>
    <row r="61" spans="1:20" s="32" customFormat="1" ht="16.5" x14ac:dyDescent="0.3">
      <c r="A61" s="26" t="s">
        <v>71</v>
      </c>
      <c r="B61" s="27"/>
      <c r="C61" s="28">
        <v>997834.8</v>
      </c>
      <c r="D61" s="28">
        <v>3610</v>
      </c>
      <c r="E61" s="28">
        <v>10084282.800000001</v>
      </c>
      <c r="F61" s="28">
        <v>1196508.47</v>
      </c>
      <c r="G61" s="28">
        <v>197588.68</v>
      </c>
      <c r="H61" s="28">
        <v>19428.37</v>
      </c>
      <c r="I61" s="28">
        <v>263923.76</v>
      </c>
      <c r="J61" s="28">
        <v>0</v>
      </c>
      <c r="K61" s="28">
        <v>332482.15999999997</v>
      </c>
      <c r="L61" s="28">
        <v>61785.07</v>
      </c>
      <c r="M61" s="28">
        <v>0</v>
      </c>
      <c r="N61" s="28">
        <v>6634254.1900000004</v>
      </c>
      <c r="O61" s="28">
        <v>4945434.68</v>
      </c>
      <c r="P61" s="33"/>
      <c r="Q61" s="28">
        <v>24737132.98</v>
      </c>
      <c r="R61" s="29"/>
      <c r="S61" s="30">
        <f>+[1]Estimación!K61</f>
        <v>304862330.62344003</v>
      </c>
      <c r="T61" s="31">
        <f t="shared" si="0"/>
        <v>280125197.64344001</v>
      </c>
    </row>
    <row r="62" spans="1:20" s="32" customFormat="1" ht="16.5" x14ac:dyDescent="0.3">
      <c r="A62" s="26" t="s">
        <v>72</v>
      </c>
      <c r="B62" s="27"/>
      <c r="C62" s="28">
        <v>1709.6</v>
      </c>
      <c r="D62" s="28">
        <v>0</v>
      </c>
      <c r="E62" s="28">
        <v>759111.41</v>
      </c>
      <c r="F62" s="28">
        <v>233472.99</v>
      </c>
      <c r="G62" s="28">
        <v>16581.13</v>
      </c>
      <c r="H62" s="28">
        <v>1149.3399999999999</v>
      </c>
      <c r="I62" s="28">
        <v>25029.84</v>
      </c>
      <c r="J62" s="28">
        <v>0</v>
      </c>
      <c r="K62" s="28">
        <v>52049.98</v>
      </c>
      <c r="L62" s="28">
        <v>3602.62</v>
      </c>
      <c r="M62" s="28">
        <v>0</v>
      </c>
      <c r="N62" s="28">
        <v>237141.45</v>
      </c>
      <c r="O62" s="28">
        <v>151490.5</v>
      </c>
      <c r="P62" s="33"/>
      <c r="Q62" s="28">
        <v>1481338.86</v>
      </c>
      <c r="R62" s="29"/>
      <c r="S62" s="30">
        <f>+[1]Estimación!K62</f>
        <v>19562944.861867912</v>
      </c>
      <c r="T62" s="31">
        <f t="shared" si="0"/>
        <v>18081606.001867913</v>
      </c>
    </row>
    <row r="63" spans="1:20" s="32" customFormat="1" ht="16.5" x14ac:dyDescent="0.3">
      <c r="A63" s="26" t="s">
        <v>73</v>
      </c>
      <c r="B63" s="27"/>
      <c r="C63" s="28">
        <v>14668</v>
      </c>
      <c r="D63" s="28">
        <v>217</v>
      </c>
      <c r="E63" s="28">
        <v>1411792.21</v>
      </c>
      <c r="F63" s="28">
        <v>262198.75</v>
      </c>
      <c r="G63" s="28">
        <v>32545.67</v>
      </c>
      <c r="H63" s="28">
        <v>2660.67</v>
      </c>
      <c r="I63" s="28">
        <v>43827.57</v>
      </c>
      <c r="J63" s="28">
        <v>0</v>
      </c>
      <c r="K63" s="28">
        <v>72555.14</v>
      </c>
      <c r="L63" s="28">
        <v>8203.49</v>
      </c>
      <c r="M63" s="28">
        <v>0</v>
      </c>
      <c r="N63" s="28">
        <v>919715.73</v>
      </c>
      <c r="O63" s="28">
        <v>300433.03999999998</v>
      </c>
      <c r="P63" s="33"/>
      <c r="Q63" s="28">
        <v>3068817.2699999996</v>
      </c>
      <c r="R63" s="29"/>
      <c r="S63" s="30">
        <f>+[1]Estimación!K63</f>
        <v>40263521.99878262</v>
      </c>
      <c r="T63" s="31">
        <f t="shared" si="0"/>
        <v>37194704.728782624</v>
      </c>
    </row>
    <row r="64" spans="1:20" s="32" customFormat="1" ht="16.5" x14ac:dyDescent="0.3">
      <c r="A64" s="26" t="s">
        <v>74</v>
      </c>
      <c r="B64" s="27"/>
      <c r="C64" s="28">
        <v>1072</v>
      </c>
      <c r="D64" s="28">
        <v>711</v>
      </c>
      <c r="E64" s="28">
        <v>644607.71</v>
      </c>
      <c r="F64" s="28">
        <v>224860.94</v>
      </c>
      <c r="G64" s="28">
        <v>14120.63</v>
      </c>
      <c r="H64" s="28">
        <v>959.22</v>
      </c>
      <c r="I64" s="28">
        <v>21640.75</v>
      </c>
      <c r="J64" s="28">
        <v>0</v>
      </c>
      <c r="K64" s="28">
        <v>51525.25</v>
      </c>
      <c r="L64" s="28">
        <v>3094.1</v>
      </c>
      <c r="M64" s="28">
        <v>0</v>
      </c>
      <c r="N64" s="28">
        <v>162004.39000000001</v>
      </c>
      <c r="O64" s="28">
        <v>138937</v>
      </c>
      <c r="P64" s="33"/>
      <c r="Q64" s="28">
        <v>1263532.9899999998</v>
      </c>
      <c r="R64" s="29"/>
      <c r="S64" s="30">
        <f>+[1]Estimación!K64</f>
        <v>19928741.705259211</v>
      </c>
      <c r="T64" s="31">
        <f t="shared" si="0"/>
        <v>18665208.715259213</v>
      </c>
    </row>
    <row r="65" spans="1:20" s="32" customFormat="1" ht="16.5" x14ac:dyDescent="0.3">
      <c r="A65" s="26" t="s">
        <v>75</v>
      </c>
      <c r="B65" s="27"/>
      <c r="C65" s="28">
        <v>10680</v>
      </c>
      <c r="D65" s="28">
        <v>1066</v>
      </c>
      <c r="E65" s="28">
        <v>1842686.34</v>
      </c>
      <c r="F65" s="28">
        <v>311607.18</v>
      </c>
      <c r="G65" s="28">
        <v>38572.639999999999</v>
      </c>
      <c r="H65" s="28">
        <v>3601.65</v>
      </c>
      <c r="I65" s="28">
        <v>52841.11</v>
      </c>
      <c r="J65" s="28">
        <v>0</v>
      </c>
      <c r="K65" s="28">
        <v>59053.22</v>
      </c>
      <c r="L65" s="28">
        <v>10783.57</v>
      </c>
      <c r="M65" s="28">
        <v>0</v>
      </c>
      <c r="N65" s="28">
        <v>614411.94999999995</v>
      </c>
      <c r="O65" s="28">
        <v>515456.32</v>
      </c>
      <c r="P65" s="33"/>
      <c r="Q65" s="28">
        <v>3460759.98</v>
      </c>
      <c r="R65" s="29"/>
      <c r="S65" s="30">
        <f>+[1]Estimación!K65</f>
        <v>44483351.686907105</v>
      </c>
      <c r="T65" s="31">
        <f t="shared" si="0"/>
        <v>41022591.706907108</v>
      </c>
    </row>
    <row r="66" spans="1:20" s="32" customFormat="1" ht="16.5" x14ac:dyDescent="0.3">
      <c r="A66" s="26" t="s">
        <v>76</v>
      </c>
      <c r="B66" s="27"/>
      <c r="C66" s="28">
        <v>28491.599999999999</v>
      </c>
      <c r="D66" s="28">
        <v>26642</v>
      </c>
      <c r="E66" s="28">
        <v>1186285.26</v>
      </c>
      <c r="F66" s="28">
        <v>256806.39</v>
      </c>
      <c r="G66" s="28">
        <v>25771.71</v>
      </c>
      <c r="H66" s="28">
        <v>2209.38</v>
      </c>
      <c r="I66" s="28">
        <v>36821.699999999997</v>
      </c>
      <c r="J66" s="28">
        <v>0</v>
      </c>
      <c r="K66" s="28">
        <v>64482.239999999998</v>
      </c>
      <c r="L66" s="28">
        <v>7290.02</v>
      </c>
      <c r="M66" s="28">
        <v>0</v>
      </c>
      <c r="N66" s="28">
        <v>570344.22</v>
      </c>
      <c r="O66" s="28">
        <v>450527.2</v>
      </c>
      <c r="P66" s="33"/>
      <c r="Q66" s="28">
        <v>2655671.7199999997</v>
      </c>
      <c r="R66" s="29"/>
      <c r="S66" s="30">
        <f>+[1]Estimación!K66</f>
        <v>33457826.339584425</v>
      </c>
      <c r="T66" s="31">
        <f t="shared" si="0"/>
        <v>30802154.619584426</v>
      </c>
    </row>
    <row r="67" spans="1:20" s="32" customFormat="1" ht="16.5" x14ac:dyDescent="0.3">
      <c r="A67" s="26" t="s">
        <v>77</v>
      </c>
      <c r="B67" s="27"/>
      <c r="C67" s="28">
        <v>1173.2</v>
      </c>
      <c r="D67" s="28">
        <v>0</v>
      </c>
      <c r="E67" s="28">
        <v>965750.66</v>
      </c>
      <c r="F67" s="28">
        <v>291809.91999999998</v>
      </c>
      <c r="G67" s="28">
        <v>21476.99</v>
      </c>
      <c r="H67" s="28">
        <v>1603.5</v>
      </c>
      <c r="I67" s="28">
        <v>30681.59</v>
      </c>
      <c r="J67" s="28">
        <v>0</v>
      </c>
      <c r="K67" s="28">
        <v>64926.25</v>
      </c>
      <c r="L67" s="28">
        <v>5025.9799999999996</v>
      </c>
      <c r="M67" s="28">
        <v>0</v>
      </c>
      <c r="N67" s="28">
        <v>260284.94</v>
      </c>
      <c r="O67" s="28">
        <v>300056.62</v>
      </c>
      <c r="P67" s="33"/>
      <c r="Q67" s="28">
        <v>1942789.65</v>
      </c>
      <c r="R67" s="29"/>
      <c r="S67" s="30">
        <f>+[1]Estimación!K67</f>
        <v>24461319.714754447</v>
      </c>
      <c r="T67" s="31">
        <f t="shared" si="0"/>
        <v>22518530.064754449</v>
      </c>
    </row>
    <row r="68" spans="1:20" s="32" customFormat="1" ht="16.5" x14ac:dyDescent="0.3">
      <c r="A68" s="26" t="s">
        <v>78</v>
      </c>
      <c r="B68" s="27"/>
      <c r="C68" s="28">
        <v>466.8</v>
      </c>
      <c r="D68" s="28">
        <v>0</v>
      </c>
      <c r="E68" s="28">
        <v>3395155.46</v>
      </c>
      <c r="F68" s="28">
        <v>892983.96</v>
      </c>
      <c r="G68" s="28">
        <v>57785.02</v>
      </c>
      <c r="H68" s="28">
        <v>8158.68</v>
      </c>
      <c r="I68" s="28">
        <v>86546.35</v>
      </c>
      <c r="J68" s="28">
        <v>0</v>
      </c>
      <c r="K68" s="28">
        <v>220793.67</v>
      </c>
      <c r="L68" s="28">
        <v>26091.29</v>
      </c>
      <c r="M68" s="28">
        <v>0</v>
      </c>
      <c r="N68" s="28">
        <v>779903.72</v>
      </c>
      <c r="O68" s="28">
        <v>2967477.46</v>
      </c>
      <c r="P68" s="33"/>
      <c r="Q68" s="28">
        <v>8435362.4099999983</v>
      </c>
      <c r="R68" s="29"/>
      <c r="S68" s="30">
        <f>+[1]Estimación!K68</f>
        <v>98621863.352341548</v>
      </c>
      <c r="T68" s="31">
        <f t="shared" si="0"/>
        <v>90186500.942341551</v>
      </c>
    </row>
    <row r="69" spans="1:20" s="32" customFormat="1" ht="16.5" x14ac:dyDescent="0.3">
      <c r="A69" s="26" t="s">
        <v>79</v>
      </c>
      <c r="B69" s="27"/>
      <c r="C69" s="28">
        <v>838.8</v>
      </c>
      <c r="D69" s="28">
        <v>0</v>
      </c>
      <c r="E69" s="28">
        <v>776811.4</v>
      </c>
      <c r="F69" s="28">
        <v>279973.34999999998</v>
      </c>
      <c r="G69" s="28">
        <v>15678.05</v>
      </c>
      <c r="H69" s="28">
        <v>1428.75</v>
      </c>
      <c r="I69" s="28">
        <v>22804.84</v>
      </c>
      <c r="J69" s="28">
        <v>0</v>
      </c>
      <c r="K69" s="28">
        <v>69043.429999999993</v>
      </c>
      <c r="L69" s="28">
        <v>4548.28</v>
      </c>
      <c r="M69" s="28">
        <v>0</v>
      </c>
      <c r="N69" s="28">
        <v>154078.54</v>
      </c>
      <c r="O69" s="28">
        <v>158769.17000000001</v>
      </c>
      <c r="P69" s="33"/>
      <c r="Q69" s="28">
        <v>1483974.61</v>
      </c>
      <c r="R69" s="29"/>
      <c r="S69" s="30">
        <f>+[1]Estimación!K69</f>
        <v>21371558.682910379</v>
      </c>
      <c r="T69" s="31">
        <f t="shared" si="0"/>
        <v>19887584.07291038</v>
      </c>
    </row>
    <row r="70" spans="1:20" s="32" customFormat="1" ht="16.5" x14ac:dyDescent="0.3">
      <c r="A70" s="26" t="s">
        <v>80</v>
      </c>
      <c r="B70" s="27"/>
      <c r="C70" s="28">
        <v>533554.4</v>
      </c>
      <c r="D70" s="28">
        <v>0</v>
      </c>
      <c r="E70" s="28">
        <v>5233536.25</v>
      </c>
      <c r="F70" s="28">
        <v>636663.78</v>
      </c>
      <c r="G70" s="28">
        <v>106691.98</v>
      </c>
      <c r="H70" s="28">
        <v>9684.42</v>
      </c>
      <c r="I70" s="28">
        <v>144797.22</v>
      </c>
      <c r="J70" s="28">
        <v>0</v>
      </c>
      <c r="K70" s="28">
        <v>199703.23</v>
      </c>
      <c r="L70" s="28">
        <v>26308.959999999999</v>
      </c>
      <c r="M70" s="28">
        <v>0</v>
      </c>
      <c r="N70" s="28">
        <v>4009529.42</v>
      </c>
      <c r="O70" s="28">
        <v>1370862.19</v>
      </c>
      <c r="P70" s="33"/>
      <c r="Q70" s="28">
        <v>12271331.85</v>
      </c>
      <c r="R70" s="29"/>
      <c r="S70" s="30">
        <f>+[1]Estimación!K70</f>
        <v>154950801.69234517</v>
      </c>
      <c r="T70" s="31">
        <f t="shared" si="0"/>
        <v>142679469.84234518</v>
      </c>
    </row>
    <row r="71" spans="1:20" s="32" customFormat="1" ht="16.5" x14ac:dyDescent="0.3">
      <c r="A71" s="26" t="s">
        <v>81</v>
      </c>
      <c r="B71" s="27"/>
      <c r="C71" s="28">
        <v>18103.2</v>
      </c>
      <c r="D71" s="28">
        <v>150</v>
      </c>
      <c r="E71" s="28">
        <v>2208487.58</v>
      </c>
      <c r="F71" s="28">
        <v>454488.53</v>
      </c>
      <c r="G71" s="28">
        <v>43055.67</v>
      </c>
      <c r="H71" s="28">
        <v>4384.2</v>
      </c>
      <c r="I71" s="28">
        <v>60709.85</v>
      </c>
      <c r="J71" s="28">
        <v>0</v>
      </c>
      <c r="K71" s="28">
        <v>117763.35</v>
      </c>
      <c r="L71" s="28">
        <v>14083.97</v>
      </c>
      <c r="M71" s="28">
        <v>0</v>
      </c>
      <c r="N71" s="28">
        <v>1297937.33</v>
      </c>
      <c r="O71" s="28">
        <v>1471559.78</v>
      </c>
      <c r="P71" s="33"/>
      <c r="Q71" s="28">
        <v>5690723.4600000018</v>
      </c>
      <c r="R71" s="29"/>
      <c r="S71" s="30">
        <f>+[1]Estimación!K71</f>
        <v>70142005.040306583</v>
      </c>
      <c r="T71" s="31">
        <f t="shared" si="0"/>
        <v>64451281.580306582</v>
      </c>
    </row>
    <row r="72" spans="1:20" s="32" customFormat="1" ht="16.5" x14ac:dyDescent="0.3">
      <c r="A72" s="26" t="s">
        <v>82</v>
      </c>
      <c r="B72" s="27"/>
      <c r="C72" s="28">
        <v>19396</v>
      </c>
      <c r="D72" s="28">
        <v>0</v>
      </c>
      <c r="E72" s="28">
        <v>1571978.89</v>
      </c>
      <c r="F72" s="28">
        <v>360772.92</v>
      </c>
      <c r="G72" s="28">
        <v>33879.19</v>
      </c>
      <c r="H72" s="28">
        <v>3064.9</v>
      </c>
      <c r="I72" s="28">
        <v>45875.99</v>
      </c>
      <c r="J72" s="28">
        <v>0</v>
      </c>
      <c r="K72" s="28">
        <v>81051.86</v>
      </c>
      <c r="L72" s="28">
        <v>9743.5300000000007</v>
      </c>
      <c r="M72" s="28">
        <v>0</v>
      </c>
      <c r="N72" s="28">
        <v>522789.12</v>
      </c>
      <c r="O72" s="28">
        <v>727312.95</v>
      </c>
      <c r="P72" s="33"/>
      <c r="Q72" s="28">
        <v>3375865.3499999996</v>
      </c>
      <c r="R72" s="29"/>
      <c r="S72" s="30">
        <f>+[1]Estimación!K72</f>
        <v>43019927.587621406</v>
      </c>
      <c r="T72" s="31">
        <f t="shared" si="0"/>
        <v>39644062.237621404</v>
      </c>
    </row>
    <row r="73" spans="1:20" s="32" customFormat="1" ht="16.5" x14ac:dyDescent="0.3">
      <c r="A73" s="26" t="s">
        <v>83</v>
      </c>
      <c r="B73" s="27"/>
      <c r="C73" s="28">
        <v>231263.6</v>
      </c>
      <c r="D73" s="28">
        <v>105</v>
      </c>
      <c r="E73" s="28">
        <v>3205654.04</v>
      </c>
      <c r="F73" s="28">
        <v>485521.6</v>
      </c>
      <c r="G73" s="28">
        <v>59214.05</v>
      </c>
      <c r="H73" s="28">
        <v>5632.44</v>
      </c>
      <c r="I73" s="28">
        <v>87391.91</v>
      </c>
      <c r="J73" s="28">
        <v>0</v>
      </c>
      <c r="K73" s="28">
        <v>139358.34</v>
      </c>
      <c r="L73" s="28">
        <v>16555.72</v>
      </c>
      <c r="M73" s="28">
        <v>0</v>
      </c>
      <c r="N73" s="28">
        <v>2087986.14</v>
      </c>
      <c r="O73" s="28">
        <v>1302588.79</v>
      </c>
      <c r="P73" s="33"/>
      <c r="Q73" s="28">
        <v>7621271.6299999999</v>
      </c>
      <c r="R73" s="29"/>
      <c r="S73" s="30">
        <f>+[1]Estimación!K73</f>
        <v>92138921.156169891</v>
      </c>
      <c r="T73" s="31">
        <f t="shared" si="0"/>
        <v>84517649.526169896</v>
      </c>
    </row>
    <row r="74" spans="1:20" s="32" customFormat="1" ht="16.5" x14ac:dyDescent="0.3">
      <c r="A74" s="26" t="s">
        <v>84</v>
      </c>
      <c r="B74" s="27"/>
      <c r="C74" s="28">
        <v>2381577.2000000002</v>
      </c>
      <c r="D74" s="28">
        <v>200518.19</v>
      </c>
      <c r="E74" s="28">
        <v>19297676</v>
      </c>
      <c r="F74" s="28">
        <v>1876075.66</v>
      </c>
      <c r="G74" s="28">
        <v>389729.25</v>
      </c>
      <c r="H74" s="28">
        <v>35847.519999999997</v>
      </c>
      <c r="I74" s="28">
        <v>522638.85</v>
      </c>
      <c r="J74" s="28">
        <v>0</v>
      </c>
      <c r="K74" s="28">
        <v>503223.89</v>
      </c>
      <c r="L74" s="28">
        <v>114692.95</v>
      </c>
      <c r="M74" s="28">
        <v>0</v>
      </c>
      <c r="N74" s="28">
        <v>11027394.800000001</v>
      </c>
      <c r="O74" s="28">
        <v>2469558.77</v>
      </c>
      <c r="P74" s="33"/>
      <c r="Q74" s="28">
        <v>38818933.080000006</v>
      </c>
      <c r="R74" s="29"/>
      <c r="S74" s="30">
        <f>+[1]Estimación!K74</f>
        <v>626321438.58095634</v>
      </c>
      <c r="T74" s="31">
        <f t="shared" ref="T74:T133" si="1">+S74-Q74</f>
        <v>587502505.5009563</v>
      </c>
    </row>
    <row r="75" spans="1:20" s="32" customFormat="1" ht="16.5" x14ac:dyDescent="0.3">
      <c r="A75" s="26" t="s">
        <v>85</v>
      </c>
      <c r="B75" s="27"/>
      <c r="C75" s="28">
        <v>352.8</v>
      </c>
      <c r="D75" s="28">
        <v>0</v>
      </c>
      <c r="E75" s="28">
        <v>1378323.25</v>
      </c>
      <c r="F75" s="28">
        <v>404472.08</v>
      </c>
      <c r="G75" s="28">
        <v>29716.21</v>
      </c>
      <c r="H75" s="28">
        <v>2696.19</v>
      </c>
      <c r="I75" s="28">
        <v>40014.06</v>
      </c>
      <c r="J75" s="28">
        <v>0</v>
      </c>
      <c r="K75" s="28">
        <v>102404.66</v>
      </c>
      <c r="L75" s="28">
        <v>8505.84</v>
      </c>
      <c r="M75" s="28">
        <v>0</v>
      </c>
      <c r="N75" s="28">
        <v>374734.22</v>
      </c>
      <c r="O75" s="28">
        <v>875379.67</v>
      </c>
      <c r="P75" s="33"/>
      <c r="Q75" s="28">
        <v>3216598.98</v>
      </c>
      <c r="R75" s="29"/>
      <c r="S75" s="30">
        <f>+[1]Estimación!K75</f>
        <v>45422950.710472442</v>
      </c>
      <c r="T75" s="31">
        <f t="shared" si="1"/>
        <v>42206351.730472445</v>
      </c>
    </row>
    <row r="76" spans="1:20" s="32" customFormat="1" ht="16.5" x14ac:dyDescent="0.3">
      <c r="A76" s="26" t="s">
        <v>86</v>
      </c>
      <c r="B76" s="27"/>
      <c r="C76" s="28">
        <v>3937467.6</v>
      </c>
      <c r="D76" s="28">
        <v>567</v>
      </c>
      <c r="E76" s="28">
        <v>6391334.3799999999</v>
      </c>
      <c r="F76" s="28">
        <v>745927.23</v>
      </c>
      <c r="G76" s="28">
        <v>107436.21</v>
      </c>
      <c r="H76" s="28">
        <v>13027.78</v>
      </c>
      <c r="I76" s="28">
        <v>163654.51</v>
      </c>
      <c r="J76" s="28">
        <v>0</v>
      </c>
      <c r="K76" s="28">
        <v>291936.05</v>
      </c>
      <c r="L76" s="28">
        <v>39293.660000000003</v>
      </c>
      <c r="M76" s="28">
        <v>0</v>
      </c>
      <c r="N76" s="28">
        <v>5961825</v>
      </c>
      <c r="O76" s="28">
        <v>1723631.1</v>
      </c>
      <c r="P76" s="33"/>
      <c r="Q76" s="28">
        <v>19376100.520000003</v>
      </c>
      <c r="R76" s="29"/>
      <c r="S76" s="30">
        <f>+[1]Estimación!K76</f>
        <v>245974712.44478142</v>
      </c>
      <c r="T76" s="31">
        <f t="shared" si="1"/>
        <v>226598611.92478141</v>
      </c>
    </row>
    <row r="77" spans="1:20" s="32" customFormat="1" ht="16.5" x14ac:dyDescent="0.3">
      <c r="A77" s="26" t="s">
        <v>87</v>
      </c>
      <c r="B77" s="27"/>
      <c r="C77" s="28">
        <v>179.6</v>
      </c>
      <c r="D77" s="28">
        <v>0</v>
      </c>
      <c r="E77" s="28">
        <v>966801.94</v>
      </c>
      <c r="F77" s="28">
        <v>338820.54</v>
      </c>
      <c r="G77" s="28">
        <v>22626.67</v>
      </c>
      <c r="H77" s="28">
        <v>1778.26</v>
      </c>
      <c r="I77" s="28">
        <v>28537.52</v>
      </c>
      <c r="J77" s="28">
        <v>0</v>
      </c>
      <c r="K77" s="28">
        <v>76228.3</v>
      </c>
      <c r="L77" s="28">
        <v>5704.73</v>
      </c>
      <c r="M77" s="28">
        <v>0</v>
      </c>
      <c r="N77" s="28">
        <v>136958.70000000001</v>
      </c>
      <c r="O77" s="28">
        <v>199354.07</v>
      </c>
      <c r="P77" s="33"/>
      <c r="Q77" s="28">
        <v>1776990.3299999998</v>
      </c>
      <c r="R77" s="29"/>
      <c r="S77" s="30">
        <f>+[1]Estimación!K77</f>
        <v>23130293.767477609</v>
      </c>
      <c r="T77" s="31">
        <f t="shared" si="1"/>
        <v>21353303.437477611</v>
      </c>
    </row>
    <row r="78" spans="1:20" s="32" customFormat="1" ht="16.5" x14ac:dyDescent="0.3">
      <c r="A78" s="26" t="s">
        <v>88</v>
      </c>
      <c r="B78" s="27"/>
      <c r="C78" s="28">
        <v>4894.8</v>
      </c>
      <c r="D78" s="28">
        <v>0</v>
      </c>
      <c r="E78" s="28">
        <v>1018095.5</v>
      </c>
      <c r="F78" s="28">
        <v>283520</v>
      </c>
      <c r="G78" s="28">
        <v>20545.71</v>
      </c>
      <c r="H78" s="28">
        <v>1789.78</v>
      </c>
      <c r="I78" s="28">
        <v>29441.43</v>
      </c>
      <c r="J78" s="28">
        <v>0</v>
      </c>
      <c r="K78" s="28">
        <v>53745.29</v>
      </c>
      <c r="L78" s="28">
        <v>5648.04</v>
      </c>
      <c r="M78" s="28">
        <v>0</v>
      </c>
      <c r="N78" s="28">
        <v>286598.76</v>
      </c>
      <c r="O78" s="28">
        <v>222695.75</v>
      </c>
      <c r="P78" s="33"/>
      <c r="Q78" s="28">
        <v>1926975.06</v>
      </c>
      <c r="R78" s="29"/>
      <c r="S78" s="30">
        <f>+[1]Estimación!K78</f>
        <v>23966845.217279628</v>
      </c>
      <c r="T78" s="31">
        <f t="shared" si="1"/>
        <v>22039870.157279629</v>
      </c>
    </row>
    <row r="79" spans="1:20" s="32" customFormat="1" ht="16.5" x14ac:dyDescent="0.3">
      <c r="A79" s="26" t="s">
        <v>89</v>
      </c>
      <c r="B79" s="27"/>
      <c r="C79" s="28">
        <v>57248.4</v>
      </c>
      <c r="D79" s="28">
        <v>0</v>
      </c>
      <c r="E79" s="28">
        <v>1370320.59</v>
      </c>
      <c r="F79" s="28">
        <v>344773.62</v>
      </c>
      <c r="G79" s="28">
        <v>28284.62</v>
      </c>
      <c r="H79" s="28">
        <v>2578.09</v>
      </c>
      <c r="I79" s="28">
        <v>40444.080000000002</v>
      </c>
      <c r="J79" s="28">
        <v>0</v>
      </c>
      <c r="K79" s="28">
        <v>87954.18</v>
      </c>
      <c r="L79" s="28">
        <v>7783.01</v>
      </c>
      <c r="M79" s="28">
        <v>0</v>
      </c>
      <c r="N79" s="28">
        <v>660381.89</v>
      </c>
      <c r="O79" s="28">
        <v>527340.21</v>
      </c>
      <c r="P79" s="33"/>
      <c r="Q79" s="28">
        <v>3127108.69</v>
      </c>
      <c r="R79" s="29"/>
      <c r="S79" s="30">
        <f>+[1]Estimación!K79</f>
        <v>38850440.690763921</v>
      </c>
      <c r="T79" s="31">
        <f t="shared" si="1"/>
        <v>35723332.000763923</v>
      </c>
    </row>
    <row r="80" spans="1:20" s="32" customFormat="1" ht="16.5" x14ac:dyDescent="0.3">
      <c r="A80" s="26" t="s">
        <v>90</v>
      </c>
      <c r="B80" s="27"/>
      <c r="C80" s="28">
        <v>45040.800000000003</v>
      </c>
      <c r="D80" s="28">
        <v>0</v>
      </c>
      <c r="E80" s="28">
        <v>1389882.96</v>
      </c>
      <c r="F80" s="28">
        <v>210197.77</v>
      </c>
      <c r="G80" s="28">
        <v>29002</v>
      </c>
      <c r="H80" s="28">
        <v>2616.5</v>
      </c>
      <c r="I80" s="28">
        <v>38975.230000000003</v>
      </c>
      <c r="J80" s="28">
        <v>0</v>
      </c>
      <c r="K80" s="28">
        <v>77580.509999999995</v>
      </c>
      <c r="L80" s="28">
        <v>8100.62</v>
      </c>
      <c r="M80" s="28">
        <v>0</v>
      </c>
      <c r="N80" s="28">
        <v>760247.61</v>
      </c>
      <c r="O80" s="28">
        <v>669391.68000000005</v>
      </c>
      <c r="P80" s="33"/>
      <c r="Q80" s="28">
        <v>3231035.68</v>
      </c>
      <c r="R80" s="29"/>
      <c r="S80" s="30">
        <f>+[1]Estimación!K80</f>
        <v>40556822.106474131</v>
      </c>
      <c r="T80" s="31">
        <f t="shared" si="1"/>
        <v>37325786.426474132</v>
      </c>
    </row>
    <row r="81" spans="1:20" s="32" customFormat="1" ht="16.5" x14ac:dyDescent="0.3">
      <c r="A81" s="26" t="s">
        <v>91</v>
      </c>
      <c r="B81" s="27"/>
      <c r="C81" s="28">
        <v>458866.8</v>
      </c>
      <c r="D81" s="28">
        <v>11464</v>
      </c>
      <c r="E81" s="28">
        <v>4228272.3499999996</v>
      </c>
      <c r="F81" s="28">
        <v>555689.06999999995</v>
      </c>
      <c r="G81" s="28">
        <v>87446.6</v>
      </c>
      <c r="H81" s="28">
        <v>8449.6200000000008</v>
      </c>
      <c r="I81" s="28">
        <v>115448.69</v>
      </c>
      <c r="J81" s="28">
        <v>0</v>
      </c>
      <c r="K81" s="28">
        <v>158148</v>
      </c>
      <c r="L81" s="28">
        <v>27092.19</v>
      </c>
      <c r="M81" s="28">
        <v>0</v>
      </c>
      <c r="N81" s="28">
        <v>2813042.98</v>
      </c>
      <c r="O81" s="28">
        <v>1589074.47</v>
      </c>
      <c r="P81" s="33"/>
      <c r="Q81" s="28">
        <v>10052994.770000001</v>
      </c>
      <c r="R81" s="29"/>
      <c r="S81" s="30">
        <f>+[1]Estimación!K81</f>
        <v>125674060.77156237</v>
      </c>
      <c r="T81" s="31">
        <f t="shared" si="1"/>
        <v>115621066.00156237</v>
      </c>
    </row>
    <row r="82" spans="1:20" s="32" customFormat="1" ht="16.5" x14ac:dyDescent="0.3">
      <c r="A82" s="26" t="s">
        <v>92</v>
      </c>
      <c r="B82" s="27"/>
      <c r="C82" s="28">
        <v>1859.2</v>
      </c>
      <c r="D82" s="28">
        <v>0</v>
      </c>
      <c r="E82" s="28">
        <v>849096.52</v>
      </c>
      <c r="F82" s="28">
        <v>247674.43</v>
      </c>
      <c r="G82" s="28">
        <v>18144.45</v>
      </c>
      <c r="H82" s="28">
        <v>1289.52</v>
      </c>
      <c r="I82" s="28">
        <v>26927.02</v>
      </c>
      <c r="J82" s="28">
        <v>0</v>
      </c>
      <c r="K82" s="28">
        <v>53967.3</v>
      </c>
      <c r="L82" s="28">
        <v>4139.1400000000003</v>
      </c>
      <c r="M82" s="28">
        <v>0</v>
      </c>
      <c r="N82" s="28">
        <v>383611.18</v>
      </c>
      <c r="O82" s="28">
        <v>201960.42</v>
      </c>
      <c r="P82" s="33"/>
      <c r="Q82" s="28">
        <v>1788669.1799999997</v>
      </c>
      <c r="R82" s="29"/>
      <c r="S82" s="30">
        <f>+[1]Estimación!K82</f>
        <v>22225157.370320529</v>
      </c>
      <c r="T82" s="31">
        <f t="shared" si="1"/>
        <v>20436488.190320529</v>
      </c>
    </row>
    <row r="83" spans="1:20" s="32" customFormat="1" ht="16.5" x14ac:dyDescent="0.3">
      <c r="A83" s="26" t="s">
        <v>93</v>
      </c>
      <c r="B83" s="27"/>
      <c r="C83" s="28">
        <v>17011.599999999999</v>
      </c>
      <c r="D83" s="28">
        <v>3454</v>
      </c>
      <c r="E83" s="28">
        <v>1303095.75</v>
      </c>
      <c r="F83" s="28">
        <v>244918.04</v>
      </c>
      <c r="G83" s="28">
        <v>31024.66</v>
      </c>
      <c r="H83" s="28">
        <v>2217.06</v>
      </c>
      <c r="I83" s="28">
        <v>42094.53</v>
      </c>
      <c r="J83" s="28">
        <v>0</v>
      </c>
      <c r="K83" s="28">
        <v>58367.02</v>
      </c>
      <c r="L83" s="28">
        <v>7087.61</v>
      </c>
      <c r="M83" s="28">
        <v>0</v>
      </c>
      <c r="N83" s="28">
        <v>666405.53</v>
      </c>
      <c r="O83" s="28">
        <v>382412.81</v>
      </c>
      <c r="P83" s="33"/>
      <c r="Q83" s="28">
        <v>2758088.6100000003</v>
      </c>
      <c r="R83" s="29"/>
      <c r="S83" s="30">
        <f>+[1]Estimación!K83</f>
        <v>35204889.332045145</v>
      </c>
      <c r="T83" s="31">
        <f t="shared" si="1"/>
        <v>32446800.722045146</v>
      </c>
    </row>
    <row r="84" spans="1:20" s="32" customFormat="1" ht="16.5" x14ac:dyDescent="0.3">
      <c r="A84" s="26" t="s">
        <v>94</v>
      </c>
      <c r="B84" s="27"/>
      <c r="C84" s="28">
        <v>1209.2</v>
      </c>
      <c r="D84" s="28">
        <v>0</v>
      </c>
      <c r="E84" s="28">
        <v>722145.77</v>
      </c>
      <c r="F84" s="28">
        <v>242301.7</v>
      </c>
      <c r="G84" s="28">
        <v>14245.52</v>
      </c>
      <c r="H84" s="28">
        <v>1228.07</v>
      </c>
      <c r="I84" s="28">
        <v>22774.93</v>
      </c>
      <c r="J84" s="28">
        <v>0</v>
      </c>
      <c r="K84" s="28">
        <v>56167.16</v>
      </c>
      <c r="L84" s="28">
        <v>3887.16</v>
      </c>
      <c r="M84" s="28">
        <v>0</v>
      </c>
      <c r="N84" s="28">
        <v>162321.42000000001</v>
      </c>
      <c r="O84" s="28">
        <v>102271.59</v>
      </c>
      <c r="P84" s="33"/>
      <c r="Q84" s="28">
        <v>1328552.5199999998</v>
      </c>
      <c r="R84" s="29"/>
      <c r="S84" s="30">
        <f>+[1]Estimación!K84</f>
        <v>16784439.768371273</v>
      </c>
      <c r="T84" s="31">
        <f t="shared" si="1"/>
        <v>15455887.248371273</v>
      </c>
    </row>
    <row r="85" spans="1:20" s="32" customFormat="1" ht="16.5" x14ac:dyDescent="0.3">
      <c r="A85" s="26" t="s">
        <v>95</v>
      </c>
      <c r="B85" s="27"/>
      <c r="C85" s="28">
        <v>21941.200000000001</v>
      </c>
      <c r="D85" s="28">
        <v>0</v>
      </c>
      <c r="E85" s="28">
        <v>1051934.0900000001</v>
      </c>
      <c r="F85" s="28">
        <v>345539.21</v>
      </c>
      <c r="G85" s="28">
        <v>21764.33</v>
      </c>
      <c r="H85" s="28">
        <v>2058.63</v>
      </c>
      <c r="I85" s="28">
        <v>31171.16</v>
      </c>
      <c r="J85" s="28">
        <v>0</v>
      </c>
      <c r="K85" s="28">
        <v>84624.11</v>
      </c>
      <c r="L85" s="28">
        <v>6529.7</v>
      </c>
      <c r="M85" s="28">
        <v>0</v>
      </c>
      <c r="N85" s="28">
        <v>146786.75</v>
      </c>
      <c r="O85" s="28">
        <v>342235.39</v>
      </c>
      <c r="P85" s="33"/>
      <c r="Q85" s="28">
        <v>2054584.5699999998</v>
      </c>
      <c r="R85" s="29"/>
      <c r="S85" s="30">
        <f>+[1]Estimación!K85</f>
        <v>26279045.203193303</v>
      </c>
      <c r="T85" s="31">
        <f t="shared" si="1"/>
        <v>24224460.633193303</v>
      </c>
    </row>
    <row r="86" spans="1:20" s="32" customFormat="1" ht="16.5" x14ac:dyDescent="0.3">
      <c r="A86" s="26" t="s">
        <v>96</v>
      </c>
      <c r="B86" s="27"/>
      <c r="C86" s="28">
        <v>12823.2</v>
      </c>
      <c r="D86" s="28">
        <v>0</v>
      </c>
      <c r="E86" s="28">
        <v>2042052.24</v>
      </c>
      <c r="F86" s="28">
        <v>348729.57</v>
      </c>
      <c r="G86" s="28">
        <v>46685.73</v>
      </c>
      <c r="H86" s="28">
        <v>3469.14</v>
      </c>
      <c r="I86" s="28">
        <v>65517.4</v>
      </c>
      <c r="J86" s="28">
        <v>0</v>
      </c>
      <c r="K86" s="28">
        <v>85653.41</v>
      </c>
      <c r="L86" s="28">
        <v>10522.5</v>
      </c>
      <c r="M86" s="28">
        <v>0</v>
      </c>
      <c r="N86" s="28">
        <v>1134664.8</v>
      </c>
      <c r="O86" s="28">
        <v>551382.56000000006</v>
      </c>
      <c r="P86" s="33"/>
      <c r="Q86" s="28">
        <v>4301500.5500000007</v>
      </c>
      <c r="R86" s="29"/>
      <c r="S86" s="30">
        <f>+[1]Estimación!K86</f>
        <v>56770317.29724966</v>
      </c>
      <c r="T86" s="31">
        <f t="shared" si="1"/>
        <v>52468816.747249663</v>
      </c>
    </row>
    <row r="87" spans="1:20" s="32" customFormat="1" ht="16.5" x14ac:dyDescent="0.3">
      <c r="A87" s="26" t="s">
        <v>97</v>
      </c>
      <c r="B87" s="27"/>
      <c r="C87" s="28">
        <v>127316</v>
      </c>
      <c r="D87" s="28">
        <v>0</v>
      </c>
      <c r="E87" s="28">
        <v>2443126.7799999998</v>
      </c>
      <c r="F87" s="28">
        <v>401556.66</v>
      </c>
      <c r="G87" s="28">
        <v>52888.61</v>
      </c>
      <c r="H87" s="28">
        <v>4643.45</v>
      </c>
      <c r="I87" s="28">
        <v>69464.639999999999</v>
      </c>
      <c r="J87" s="28">
        <v>0</v>
      </c>
      <c r="K87" s="28">
        <v>97722.39</v>
      </c>
      <c r="L87" s="28">
        <v>14493.41</v>
      </c>
      <c r="M87" s="28">
        <v>0</v>
      </c>
      <c r="N87" s="28">
        <v>1344224.3</v>
      </c>
      <c r="O87" s="28">
        <v>1013623.47</v>
      </c>
      <c r="P87" s="33"/>
      <c r="Q87" s="28">
        <v>5569059.71</v>
      </c>
      <c r="R87" s="29"/>
      <c r="S87" s="30">
        <f>+[1]Estimación!K87</f>
        <v>69517637.001165211</v>
      </c>
      <c r="T87" s="31">
        <f t="shared" si="1"/>
        <v>63948577.29116521</v>
      </c>
    </row>
    <row r="88" spans="1:20" s="32" customFormat="1" ht="16.5" x14ac:dyDescent="0.3">
      <c r="A88" s="26" t="s">
        <v>98</v>
      </c>
      <c r="B88" s="27"/>
      <c r="C88" s="28">
        <v>5951541.2000000002</v>
      </c>
      <c r="D88" s="28">
        <v>59195</v>
      </c>
      <c r="E88" s="28">
        <v>30038880.309999999</v>
      </c>
      <c r="F88" s="28">
        <v>2960530.78</v>
      </c>
      <c r="G88" s="28">
        <v>567187.06000000006</v>
      </c>
      <c r="H88" s="28">
        <v>59687.94</v>
      </c>
      <c r="I88" s="28">
        <v>789350.82</v>
      </c>
      <c r="J88" s="28">
        <v>0</v>
      </c>
      <c r="K88" s="28">
        <v>1182335.97</v>
      </c>
      <c r="L88" s="28">
        <v>191275.2</v>
      </c>
      <c r="M88" s="28">
        <v>0</v>
      </c>
      <c r="N88" s="28">
        <v>26227908.59</v>
      </c>
      <c r="O88" s="28">
        <v>6553007.0899999999</v>
      </c>
      <c r="P88" s="33"/>
      <c r="Q88" s="28">
        <v>74580899.960000008</v>
      </c>
      <c r="R88" s="29"/>
      <c r="S88" s="30">
        <f>+[1]Estimación!K107</f>
        <v>955526215.0142535</v>
      </c>
      <c r="T88" s="31">
        <f t="shared" si="1"/>
        <v>880945315.05425346</v>
      </c>
    </row>
    <row r="89" spans="1:20" s="32" customFormat="1" ht="16.5" x14ac:dyDescent="0.3">
      <c r="A89" s="26" t="s">
        <v>99</v>
      </c>
      <c r="B89" s="27"/>
      <c r="C89" s="28">
        <v>2511.6</v>
      </c>
      <c r="D89" s="28">
        <v>276</v>
      </c>
      <c r="E89" s="28">
        <v>1308932.48</v>
      </c>
      <c r="F89" s="28">
        <v>359538.61</v>
      </c>
      <c r="G89" s="28">
        <v>26163.1</v>
      </c>
      <c r="H89" s="28">
        <v>2488.79</v>
      </c>
      <c r="I89" s="28">
        <v>36860.519999999997</v>
      </c>
      <c r="J89" s="28">
        <v>0</v>
      </c>
      <c r="K89" s="28">
        <v>74775.179999999993</v>
      </c>
      <c r="L89" s="28">
        <v>7949.23</v>
      </c>
      <c r="M89" s="28">
        <v>0</v>
      </c>
      <c r="N89" s="28">
        <v>248237.64</v>
      </c>
      <c r="O89" s="28">
        <v>455423.13</v>
      </c>
      <c r="P89" s="33"/>
      <c r="Q89" s="28">
        <v>2523156.2799999998</v>
      </c>
      <c r="R89" s="29"/>
      <c r="S89" s="30">
        <f>+[1]Estimación!K88</f>
        <v>47054083.663002871</v>
      </c>
      <c r="T89" s="31">
        <f t="shared" si="1"/>
        <v>44530927.38300287</v>
      </c>
    </row>
    <row r="90" spans="1:20" s="32" customFormat="1" ht="16.5" x14ac:dyDescent="0.3">
      <c r="A90" s="26" t="s">
        <v>100</v>
      </c>
      <c r="B90" s="27"/>
      <c r="C90" s="28">
        <v>476</v>
      </c>
      <c r="D90" s="28">
        <v>0</v>
      </c>
      <c r="E90" s="28">
        <v>799450.13</v>
      </c>
      <c r="F90" s="28">
        <v>303391.15999999997</v>
      </c>
      <c r="G90" s="28">
        <v>16252.24</v>
      </c>
      <c r="H90" s="28">
        <v>1358.66</v>
      </c>
      <c r="I90" s="28">
        <v>25805.41</v>
      </c>
      <c r="J90" s="28">
        <v>0</v>
      </c>
      <c r="K90" s="28">
        <v>73100.06</v>
      </c>
      <c r="L90" s="28">
        <v>4114.97</v>
      </c>
      <c r="M90" s="28">
        <v>0</v>
      </c>
      <c r="N90" s="28">
        <v>160736.25</v>
      </c>
      <c r="O90" s="28">
        <v>204359.32</v>
      </c>
      <c r="P90" s="33"/>
      <c r="Q90" s="28">
        <v>1589044.2</v>
      </c>
      <c r="R90" s="29"/>
      <c r="S90" s="30">
        <f>+[1]Estimación!K89</f>
        <v>20127069.867755275</v>
      </c>
      <c r="T90" s="31">
        <f t="shared" si="1"/>
        <v>18538025.667755276</v>
      </c>
    </row>
    <row r="91" spans="1:20" s="32" customFormat="1" ht="16.5" x14ac:dyDescent="0.3">
      <c r="A91" s="26" t="s">
        <v>101</v>
      </c>
      <c r="B91" s="27"/>
      <c r="C91" s="28">
        <v>46.4</v>
      </c>
      <c r="D91" s="28">
        <v>0</v>
      </c>
      <c r="E91" s="28">
        <v>944298.6</v>
      </c>
      <c r="F91" s="28">
        <v>450036.56</v>
      </c>
      <c r="G91" s="28">
        <v>19659.87</v>
      </c>
      <c r="H91" s="28">
        <v>2114.3200000000002</v>
      </c>
      <c r="I91" s="28">
        <v>26898.23</v>
      </c>
      <c r="J91" s="28">
        <v>0</v>
      </c>
      <c r="K91" s="28">
        <v>129953.42</v>
      </c>
      <c r="L91" s="28">
        <v>6858.62</v>
      </c>
      <c r="M91" s="28">
        <v>0</v>
      </c>
      <c r="N91" s="28">
        <v>108425.63</v>
      </c>
      <c r="O91" s="28">
        <v>305319.03000000003</v>
      </c>
      <c r="P91" s="33"/>
      <c r="Q91" s="28">
        <v>1993610.6800000004</v>
      </c>
      <c r="R91" s="29"/>
      <c r="S91" s="30">
        <f>+[1]Estimación!K90</f>
        <v>25246822.011829458</v>
      </c>
      <c r="T91" s="31">
        <f t="shared" si="1"/>
        <v>23253211.331829458</v>
      </c>
    </row>
    <row r="92" spans="1:20" s="32" customFormat="1" ht="16.5" x14ac:dyDescent="0.3">
      <c r="A92" s="26" t="s">
        <v>102</v>
      </c>
      <c r="B92" s="27"/>
      <c r="C92" s="28">
        <v>110422</v>
      </c>
      <c r="D92" s="28">
        <v>0</v>
      </c>
      <c r="E92" s="28">
        <v>2179812.0299999998</v>
      </c>
      <c r="F92" s="28">
        <v>334166.7</v>
      </c>
      <c r="G92" s="28">
        <v>46457.97</v>
      </c>
      <c r="H92" s="28">
        <v>3865.7</v>
      </c>
      <c r="I92" s="28">
        <v>64863.83</v>
      </c>
      <c r="J92" s="28">
        <v>0</v>
      </c>
      <c r="K92" s="28">
        <v>91808.99</v>
      </c>
      <c r="L92" s="28">
        <v>12272.44</v>
      </c>
      <c r="M92" s="28">
        <v>0</v>
      </c>
      <c r="N92" s="28">
        <v>1502107.25</v>
      </c>
      <c r="O92" s="28">
        <v>560294.86</v>
      </c>
      <c r="P92" s="33"/>
      <c r="Q92" s="28">
        <v>4906071.7700000005</v>
      </c>
      <c r="R92" s="29"/>
      <c r="S92" s="30">
        <f>+[1]Estimación!K91</f>
        <v>62071304.076889142</v>
      </c>
      <c r="T92" s="31">
        <f t="shared" si="1"/>
        <v>57165232.306889139</v>
      </c>
    </row>
    <row r="93" spans="1:20" s="32" customFormat="1" ht="16.5" x14ac:dyDescent="0.3">
      <c r="A93" s="26" t="s">
        <v>103</v>
      </c>
      <c r="B93" s="27"/>
      <c r="C93" s="28">
        <v>318692.40000000002</v>
      </c>
      <c r="D93" s="28">
        <v>0</v>
      </c>
      <c r="E93" s="28">
        <v>3749582.32</v>
      </c>
      <c r="F93" s="28">
        <v>513431.4</v>
      </c>
      <c r="G93" s="28">
        <v>75518.539999999994</v>
      </c>
      <c r="H93" s="28">
        <v>7685.31</v>
      </c>
      <c r="I93" s="28">
        <v>111745.22</v>
      </c>
      <c r="J93" s="28">
        <v>0</v>
      </c>
      <c r="K93" s="28">
        <v>159116.75</v>
      </c>
      <c r="L93" s="28">
        <v>24264.35</v>
      </c>
      <c r="M93" s="28">
        <v>0</v>
      </c>
      <c r="N93" s="28">
        <v>2977266.61</v>
      </c>
      <c r="O93" s="28">
        <v>967838.28</v>
      </c>
      <c r="P93" s="33"/>
      <c r="Q93" s="28">
        <v>8905141.1799999978</v>
      </c>
      <c r="R93" s="29"/>
      <c r="S93" s="30">
        <f>+[1]Estimación!K92</f>
        <v>111962611.62227693</v>
      </c>
      <c r="T93" s="31">
        <f t="shared" si="1"/>
        <v>103057470.44227694</v>
      </c>
    </row>
    <row r="94" spans="1:20" s="32" customFormat="1" ht="16.5" x14ac:dyDescent="0.3">
      <c r="A94" s="26" t="s">
        <v>104</v>
      </c>
      <c r="B94" s="27"/>
      <c r="C94" s="28">
        <v>8004.4</v>
      </c>
      <c r="D94" s="28">
        <v>235</v>
      </c>
      <c r="E94" s="28">
        <v>2137108.2400000002</v>
      </c>
      <c r="F94" s="28">
        <v>405810.06</v>
      </c>
      <c r="G94" s="28">
        <v>45128.09</v>
      </c>
      <c r="H94" s="28">
        <v>4238.25</v>
      </c>
      <c r="I94" s="28">
        <v>59745.37</v>
      </c>
      <c r="J94" s="28">
        <v>0</v>
      </c>
      <c r="K94" s="28">
        <v>83029.72</v>
      </c>
      <c r="L94" s="28">
        <v>13613.3</v>
      </c>
      <c r="M94" s="28">
        <v>0</v>
      </c>
      <c r="N94" s="28">
        <v>621386.69999999995</v>
      </c>
      <c r="O94" s="28">
        <v>923043.22</v>
      </c>
      <c r="P94" s="33"/>
      <c r="Q94" s="28">
        <v>4301342.3499999996</v>
      </c>
      <c r="R94" s="29"/>
      <c r="S94" s="30">
        <f>+[1]Estimación!K93</f>
        <v>55072409.061206006</v>
      </c>
      <c r="T94" s="31">
        <f t="shared" si="1"/>
        <v>50771066.711206004</v>
      </c>
    </row>
    <row r="95" spans="1:20" s="32" customFormat="1" ht="16.5" x14ac:dyDescent="0.3">
      <c r="A95" s="26" t="s">
        <v>105</v>
      </c>
      <c r="B95" s="27"/>
      <c r="C95" s="28">
        <v>145948.79999999999</v>
      </c>
      <c r="D95" s="28">
        <v>0</v>
      </c>
      <c r="E95" s="28">
        <v>3218690.28</v>
      </c>
      <c r="F95" s="28">
        <v>478459.73</v>
      </c>
      <c r="G95" s="28">
        <v>73022.789999999994</v>
      </c>
      <c r="H95" s="28">
        <v>5852.32</v>
      </c>
      <c r="I95" s="28">
        <v>94091.43</v>
      </c>
      <c r="J95" s="28">
        <v>0</v>
      </c>
      <c r="K95" s="28">
        <v>110699.56</v>
      </c>
      <c r="L95" s="28">
        <v>18150.259999999998</v>
      </c>
      <c r="M95" s="28">
        <v>0</v>
      </c>
      <c r="N95" s="28">
        <v>1638431.88</v>
      </c>
      <c r="O95" s="28">
        <v>1427526.25</v>
      </c>
      <c r="P95" s="33"/>
      <c r="Q95" s="28">
        <v>7210873.2999999989</v>
      </c>
      <c r="R95" s="29"/>
      <c r="S95" s="30">
        <f>+[1]Estimación!K94</f>
        <v>90909011.871460408</v>
      </c>
      <c r="T95" s="31">
        <f t="shared" si="1"/>
        <v>83698138.571460411</v>
      </c>
    </row>
    <row r="96" spans="1:20" s="32" customFormat="1" ht="16.5" x14ac:dyDescent="0.3">
      <c r="A96" s="26" t="s">
        <v>106</v>
      </c>
      <c r="B96" s="27"/>
      <c r="C96" s="28">
        <v>27772.400000000001</v>
      </c>
      <c r="D96" s="28">
        <v>889</v>
      </c>
      <c r="E96" s="28">
        <v>1603255.13</v>
      </c>
      <c r="F96" s="28">
        <v>383398.79</v>
      </c>
      <c r="G96" s="28">
        <v>33843.21</v>
      </c>
      <c r="H96" s="28">
        <v>3197.41</v>
      </c>
      <c r="I96" s="28">
        <v>46752.41</v>
      </c>
      <c r="J96" s="28">
        <v>0</v>
      </c>
      <c r="K96" s="28">
        <v>90981.52</v>
      </c>
      <c r="L96" s="28">
        <v>10149.030000000001</v>
      </c>
      <c r="M96" s="28">
        <v>0</v>
      </c>
      <c r="N96" s="28">
        <v>780537.79</v>
      </c>
      <c r="O96" s="28">
        <v>745886.67</v>
      </c>
      <c r="P96" s="33"/>
      <c r="Q96" s="28">
        <v>3726663.3599999994</v>
      </c>
      <c r="R96" s="29"/>
      <c r="S96" s="30">
        <f>+[1]Estimación!K95</f>
        <v>48106243.038798288</v>
      </c>
      <c r="T96" s="31">
        <f t="shared" si="1"/>
        <v>44379579.678798288</v>
      </c>
    </row>
    <row r="97" spans="1:20" s="32" customFormat="1" ht="16.5" x14ac:dyDescent="0.3">
      <c r="A97" s="26" t="s">
        <v>107</v>
      </c>
      <c r="B97" s="27"/>
      <c r="C97" s="28">
        <v>12990</v>
      </c>
      <c r="D97" s="28">
        <v>0</v>
      </c>
      <c r="E97" s="28">
        <v>2106384.19</v>
      </c>
      <c r="F97" s="28">
        <v>390123.66</v>
      </c>
      <c r="G97" s="28">
        <v>44930.87</v>
      </c>
      <c r="H97" s="28">
        <v>4049.09</v>
      </c>
      <c r="I97" s="28">
        <v>60074.74</v>
      </c>
      <c r="J97" s="28">
        <v>0</v>
      </c>
      <c r="K97" s="28">
        <v>84341.56</v>
      </c>
      <c r="L97" s="28">
        <v>13051.44</v>
      </c>
      <c r="M97" s="28">
        <v>0</v>
      </c>
      <c r="N97" s="28">
        <v>726642</v>
      </c>
      <c r="O97" s="28">
        <v>962934.9</v>
      </c>
      <c r="P97" s="33"/>
      <c r="Q97" s="28">
        <v>4405522.45</v>
      </c>
      <c r="R97" s="29"/>
      <c r="S97" s="30">
        <f>+[1]Estimación!K96</f>
        <v>55093799.870669752</v>
      </c>
      <c r="T97" s="31">
        <f t="shared" si="1"/>
        <v>50688277.420669749</v>
      </c>
    </row>
    <row r="98" spans="1:20" s="32" customFormat="1" ht="16.5" x14ac:dyDescent="0.3">
      <c r="A98" s="26" t="s">
        <v>108</v>
      </c>
      <c r="B98" s="27"/>
      <c r="C98" s="28">
        <v>408.8</v>
      </c>
      <c r="D98" s="28">
        <v>0</v>
      </c>
      <c r="E98" s="28">
        <v>600995.29</v>
      </c>
      <c r="F98" s="28">
        <v>257359.64</v>
      </c>
      <c r="G98" s="28">
        <v>12696.44</v>
      </c>
      <c r="H98" s="28">
        <v>967.86</v>
      </c>
      <c r="I98" s="28">
        <v>19357.16</v>
      </c>
      <c r="J98" s="28">
        <v>0</v>
      </c>
      <c r="K98" s="28">
        <v>57095.54</v>
      </c>
      <c r="L98" s="28">
        <v>3133.8</v>
      </c>
      <c r="M98" s="28">
        <v>0</v>
      </c>
      <c r="N98" s="28">
        <v>151542.26</v>
      </c>
      <c r="O98" s="28">
        <v>95917.19</v>
      </c>
      <c r="P98" s="33"/>
      <c r="Q98" s="28">
        <v>1199473.98</v>
      </c>
      <c r="R98" s="29"/>
      <c r="S98" s="30">
        <f>+[1]Estimación!K97</f>
        <v>15716338.523618313</v>
      </c>
      <c r="T98" s="31">
        <f t="shared" si="1"/>
        <v>14516864.543618312</v>
      </c>
    </row>
    <row r="99" spans="1:20" s="32" customFormat="1" ht="16.5" x14ac:dyDescent="0.3">
      <c r="A99" s="26" t="s">
        <v>109</v>
      </c>
      <c r="B99" s="27"/>
      <c r="C99" s="28">
        <v>30277.599999999999</v>
      </c>
      <c r="D99" s="28">
        <v>0</v>
      </c>
      <c r="E99" s="28">
        <v>1475755.87</v>
      </c>
      <c r="F99" s="28">
        <v>273459.12</v>
      </c>
      <c r="G99" s="28">
        <v>33591.75</v>
      </c>
      <c r="H99" s="28">
        <v>2763.41</v>
      </c>
      <c r="I99" s="28">
        <v>45387.27</v>
      </c>
      <c r="J99" s="28">
        <v>0</v>
      </c>
      <c r="K99" s="28">
        <v>70779.100000000006</v>
      </c>
      <c r="L99" s="28">
        <v>9000.9</v>
      </c>
      <c r="M99" s="28">
        <v>0</v>
      </c>
      <c r="N99" s="28">
        <v>714911.74</v>
      </c>
      <c r="O99" s="28">
        <v>442660.92</v>
      </c>
      <c r="P99" s="33"/>
      <c r="Q99" s="28">
        <v>3098587.68</v>
      </c>
      <c r="R99" s="29"/>
      <c r="S99" s="30">
        <f>+[1]Estimación!K98</f>
        <v>40637405.816705443</v>
      </c>
      <c r="T99" s="31">
        <f t="shared" si="1"/>
        <v>37538818.136705443</v>
      </c>
    </row>
    <row r="100" spans="1:20" s="32" customFormat="1" ht="16.5" x14ac:dyDescent="0.3">
      <c r="A100" s="26" t="s">
        <v>110</v>
      </c>
      <c r="B100" s="27"/>
      <c r="C100" s="28">
        <v>3958.8</v>
      </c>
      <c r="D100" s="28">
        <v>0</v>
      </c>
      <c r="E100" s="28">
        <v>904110.09</v>
      </c>
      <c r="F100" s="28">
        <v>260953.74</v>
      </c>
      <c r="G100" s="28">
        <v>19272.38</v>
      </c>
      <c r="H100" s="28">
        <v>1530.53</v>
      </c>
      <c r="I100" s="28">
        <v>28489.200000000001</v>
      </c>
      <c r="J100" s="28">
        <v>0</v>
      </c>
      <c r="K100" s="28">
        <v>58589.03</v>
      </c>
      <c r="L100" s="28">
        <v>4912.6899999999996</v>
      </c>
      <c r="M100" s="28">
        <v>0</v>
      </c>
      <c r="N100" s="28">
        <v>304035.63</v>
      </c>
      <c r="O100" s="28">
        <v>263730.36</v>
      </c>
      <c r="P100" s="33"/>
      <c r="Q100" s="28">
        <v>1849582.4499999997</v>
      </c>
      <c r="R100" s="29"/>
      <c r="S100" s="30">
        <f>+[1]Estimación!K99</f>
        <v>23682936.427611589</v>
      </c>
      <c r="T100" s="31">
        <f t="shared" si="1"/>
        <v>21833353.97761159</v>
      </c>
    </row>
    <row r="101" spans="1:20" s="32" customFormat="1" ht="16.5" x14ac:dyDescent="0.3">
      <c r="A101" s="26" t="s">
        <v>111</v>
      </c>
      <c r="B101" s="27"/>
      <c r="C101" s="28">
        <v>35149.599999999999</v>
      </c>
      <c r="D101" s="28">
        <v>415</v>
      </c>
      <c r="E101" s="28">
        <v>2992248.72</v>
      </c>
      <c r="F101" s="28">
        <v>493064.79</v>
      </c>
      <c r="G101" s="28">
        <v>63487.71</v>
      </c>
      <c r="H101" s="28">
        <v>5864.8</v>
      </c>
      <c r="I101" s="28">
        <v>87282.54</v>
      </c>
      <c r="J101" s="28">
        <v>0</v>
      </c>
      <c r="K101" s="28">
        <v>126058.25</v>
      </c>
      <c r="L101" s="28">
        <v>18676.54</v>
      </c>
      <c r="M101" s="28">
        <v>0</v>
      </c>
      <c r="N101" s="28">
        <v>1729737.68</v>
      </c>
      <c r="O101" s="28">
        <v>1615961.69</v>
      </c>
      <c r="P101" s="33"/>
      <c r="Q101" s="28">
        <v>7167947.3200000003</v>
      </c>
      <c r="R101" s="29"/>
      <c r="S101" s="30">
        <f>+[1]Estimación!K100</f>
        <v>88645277.129036337</v>
      </c>
      <c r="T101" s="31">
        <f t="shared" si="1"/>
        <v>81477329.809036344</v>
      </c>
    </row>
    <row r="102" spans="1:20" s="32" customFormat="1" ht="16.5" x14ac:dyDescent="0.3">
      <c r="A102" s="26" t="s">
        <v>112</v>
      </c>
      <c r="B102" s="27"/>
      <c r="C102" s="28">
        <v>8747.2000000000007</v>
      </c>
      <c r="D102" s="28">
        <v>0</v>
      </c>
      <c r="E102" s="28">
        <v>1119157.55</v>
      </c>
      <c r="F102" s="28">
        <v>316287.40999999997</v>
      </c>
      <c r="G102" s="28">
        <v>24415.77</v>
      </c>
      <c r="H102" s="28">
        <v>2020.22</v>
      </c>
      <c r="I102" s="28">
        <v>34537.589999999997</v>
      </c>
      <c r="J102" s="28">
        <v>0</v>
      </c>
      <c r="K102" s="28">
        <v>79417.100000000006</v>
      </c>
      <c r="L102" s="28">
        <v>6387.31</v>
      </c>
      <c r="M102" s="28">
        <v>0</v>
      </c>
      <c r="N102" s="28">
        <v>467308.16</v>
      </c>
      <c r="O102" s="28">
        <v>349638.29</v>
      </c>
      <c r="P102" s="33"/>
      <c r="Q102" s="28">
        <v>2407916.6</v>
      </c>
      <c r="R102" s="29"/>
      <c r="S102" s="30">
        <f>+[1]Estimación!K101</f>
        <v>31054374.742485784</v>
      </c>
      <c r="T102" s="31">
        <f t="shared" si="1"/>
        <v>28646458.142485783</v>
      </c>
    </row>
    <row r="103" spans="1:20" s="32" customFormat="1" ht="16.5" x14ac:dyDescent="0.3">
      <c r="A103" s="26" t="s">
        <v>113</v>
      </c>
      <c r="B103" s="27"/>
      <c r="C103" s="28">
        <v>889512.4</v>
      </c>
      <c r="D103" s="28">
        <v>0</v>
      </c>
      <c r="E103" s="28">
        <v>8603554.0700000003</v>
      </c>
      <c r="F103" s="28">
        <v>1052816.81</v>
      </c>
      <c r="G103" s="28">
        <v>167528.57</v>
      </c>
      <c r="H103" s="28">
        <v>16356.74</v>
      </c>
      <c r="I103" s="28">
        <v>250240.95</v>
      </c>
      <c r="J103" s="28">
        <v>0</v>
      </c>
      <c r="K103" s="28">
        <v>285336.46000000002</v>
      </c>
      <c r="L103" s="28">
        <v>51899.24</v>
      </c>
      <c r="M103" s="28">
        <v>0</v>
      </c>
      <c r="N103" s="28">
        <v>5870836.2400000002</v>
      </c>
      <c r="O103" s="28">
        <v>2790522.17</v>
      </c>
      <c r="P103" s="33"/>
      <c r="Q103" s="28">
        <v>19978603.650000006</v>
      </c>
      <c r="R103" s="29"/>
      <c r="S103" s="30">
        <f>+[1]Estimación!K102</f>
        <v>248385709.23739377</v>
      </c>
      <c r="T103" s="31">
        <f t="shared" si="1"/>
        <v>228407105.58739376</v>
      </c>
    </row>
    <row r="104" spans="1:20" s="32" customFormat="1" ht="16.5" x14ac:dyDescent="0.3">
      <c r="A104" s="26" t="s">
        <v>114</v>
      </c>
      <c r="B104" s="27"/>
      <c r="C104" s="28">
        <v>150845.20000000001</v>
      </c>
      <c r="D104" s="28">
        <v>25124</v>
      </c>
      <c r="E104" s="28">
        <v>3125039.34</v>
      </c>
      <c r="F104" s="28">
        <v>467060.44</v>
      </c>
      <c r="G104" s="28">
        <v>61575.95</v>
      </c>
      <c r="H104" s="28">
        <v>6237.35</v>
      </c>
      <c r="I104" s="28">
        <v>86113.2</v>
      </c>
      <c r="J104" s="28">
        <v>0</v>
      </c>
      <c r="K104" s="28">
        <v>114796.56</v>
      </c>
      <c r="L104" s="28">
        <v>20417.169999999998</v>
      </c>
      <c r="M104" s="28">
        <v>0</v>
      </c>
      <c r="N104" s="28">
        <v>1755100.41</v>
      </c>
      <c r="O104" s="28">
        <v>1160873.99</v>
      </c>
      <c r="P104" s="33"/>
      <c r="Q104" s="28">
        <v>6973183.6100000003</v>
      </c>
      <c r="R104" s="29"/>
      <c r="S104" s="30">
        <f>+[1]Estimación!K103</f>
        <v>90926231.227017894</v>
      </c>
      <c r="T104" s="31">
        <f t="shared" si="1"/>
        <v>83953047.617017895</v>
      </c>
    </row>
    <row r="105" spans="1:20" s="32" customFormat="1" ht="16.5" x14ac:dyDescent="0.3">
      <c r="A105" s="26" t="s">
        <v>115</v>
      </c>
      <c r="B105" s="27"/>
      <c r="C105" s="28">
        <v>4282</v>
      </c>
      <c r="D105" s="28">
        <v>0</v>
      </c>
      <c r="E105" s="28">
        <v>919461.31</v>
      </c>
      <c r="F105" s="28">
        <v>237795.38</v>
      </c>
      <c r="G105" s="28">
        <v>18556.03</v>
      </c>
      <c r="H105" s="28">
        <v>1618.87</v>
      </c>
      <c r="I105" s="28">
        <v>28642.19</v>
      </c>
      <c r="J105" s="28">
        <v>0</v>
      </c>
      <c r="K105" s="28">
        <v>59456.86</v>
      </c>
      <c r="L105" s="28">
        <v>4997.74</v>
      </c>
      <c r="M105" s="28">
        <v>0</v>
      </c>
      <c r="N105" s="28">
        <v>391854.06</v>
      </c>
      <c r="O105" s="28">
        <v>196517.88</v>
      </c>
      <c r="P105" s="33"/>
      <c r="Q105" s="28">
        <v>1863182.3200000003</v>
      </c>
      <c r="R105" s="29"/>
      <c r="S105" s="30">
        <f>+[1]Estimación!K104</f>
        <v>24367155.169588715</v>
      </c>
      <c r="T105" s="31">
        <f t="shared" si="1"/>
        <v>22503972.849588715</v>
      </c>
    </row>
    <row r="106" spans="1:20" s="32" customFormat="1" ht="16.5" x14ac:dyDescent="0.3">
      <c r="A106" s="26" t="s">
        <v>116</v>
      </c>
      <c r="B106" s="27"/>
      <c r="C106" s="28">
        <v>8821.2000000000007</v>
      </c>
      <c r="D106" s="28">
        <v>0</v>
      </c>
      <c r="E106" s="28">
        <v>1575419.07</v>
      </c>
      <c r="F106" s="28">
        <v>321464.94</v>
      </c>
      <c r="G106" s="28">
        <v>33049.410000000003</v>
      </c>
      <c r="H106" s="28">
        <v>2826.78</v>
      </c>
      <c r="I106" s="28">
        <v>48488.78</v>
      </c>
      <c r="J106" s="28">
        <v>0</v>
      </c>
      <c r="K106" s="28">
        <v>83554.460000000006</v>
      </c>
      <c r="L106" s="28">
        <v>8768.99</v>
      </c>
      <c r="M106" s="28">
        <v>0</v>
      </c>
      <c r="N106" s="28">
        <v>899425.55</v>
      </c>
      <c r="O106" s="28">
        <v>650883.81000000006</v>
      </c>
      <c r="P106" s="33"/>
      <c r="Q106" s="28">
        <v>3632702.9899999998</v>
      </c>
      <c r="R106" s="29"/>
      <c r="S106" s="30">
        <f>+[1]Estimación!K105</f>
        <v>44887677.526373327</v>
      </c>
      <c r="T106" s="31">
        <f t="shared" si="1"/>
        <v>41254974.536373325</v>
      </c>
    </row>
    <row r="107" spans="1:20" s="32" customFormat="1" ht="16.5" x14ac:dyDescent="0.3">
      <c r="A107" s="26" t="s">
        <v>117</v>
      </c>
      <c r="B107" s="27"/>
      <c r="C107" s="28">
        <v>4970994.8</v>
      </c>
      <c r="D107" s="28">
        <v>3204</v>
      </c>
      <c r="E107" s="28">
        <v>15915154.73</v>
      </c>
      <c r="F107" s="28">
        <v>1168601.53</v>
      </c>
      <c r="G107" s="28">
        <v>198947.22</v>
      </c>
      <c r="H107" s="28">
        <v>47440.79</v>
      </c>
      <c r="I107" s="28">
        <v>394695.96</v>
      </c>
      <c r="J107" s="28">
        <v>0</v>
      </c>
      <c r="K107" s="28">
        <v>813788.15</v>
      </c>
      <c r="L107" s="28">
        <v>255548.15</v>
      </c>
      <c r="M107" s="28">
        <v>0</v>
      </c>
      <c r="N107" s="28">
        <v>17969172.010000002</v>
      </c>
      <c r="O107" s="28">
        <v>2029464.46</v>
      </c>
      <c r="P107" s="33"/>
      <c r="Q107" s="28">
        <v>43767011.800000004</v>
      </c>
      <c r="R107" s="29"/>
      <c r="S107" s="30">
        <f>+[1]Estimación!K106</f>
        <v>559649590.34428692</v>
      </c>
      <c r="T107" s="31">
        <f t="shared" si="1"/>
        <v>515882578.54428691</v>
      </c>
    </row>
    <row r="108" spans="1:20" s="32" customFormat="1" ht="16.5" x14ac:dyDescent="0.3">
      <c r="A108" s="26" t="s">
        <v>118</v>
      </c>
      <c r="B108" s="27"/>
      <c r="C108" s="28">
        <v>20065.599999999999</v>
      </c>
      <c r="D108" s="28">
        <v>0</v>
      </c>
      <c r="E108" s="28">
        <v>1167588.93</v>
      </c>
      <c r="F108" s="28">
        <v>375826.25</v>
      </c>
      <c r="G108" s="28">
        <v>23219.03</v>
      </c>
      <c r="H108" s="28">
        <v>2184.41</v>
      </c>
      <c r="I108" s="28">
        <v>34271.32</v>
      </c>
      <c r="J108" s="28">
        <v>0</v>
      </c>
      <c r="K108" s="28">
        <v>96572</v>
      </c>
      <c r="L108" s="28">
        <v>6915.93</v>
      </c>
      <c r="M108" s="28">
        <v>0</v>
      </c>
      <c r="N108" s="28">
        <v>413729.41</v>
      </c>
      <c r="O108" s="28">
        <v>522533.73</v>
      </c>
      <c r="P108" s="33"/>
      <c r="Q108" s="28">
        <v>2662906.61</v>
      </c>
      <c r="R108" s="29"/>
      <c r="S108" s="30">
        <f>+[1]Estimación!K108</f>
        <v>33070588.178271141</v>
      </c>
      <c r="T108" s="31">
        <f t="shared" si="1"/>
        <v>30407681.568271141</v>
      </c>
    </row>
    <row r="109" spans="1:20" s="32" customFormat="1" ht="16.5" x14ac:dyDescent="0.3">
      <c r="A109" s="26" t="s">
        <v>119</v>
      </c>
      <c r="B109" s="27"/>
      <c r="C109" s="28">
        <v>25262.799999999999</v>
      </c>
      <c r="D109" s="28">
        <v>604</v>
      </c>
      <c r="E109" s="28">
        <v>3254120.58</v>
      </c>
      <c r="F109" s="28">
        <v>558950.81000000006</v>
      </c>
      <c r="G109" s="28">
        <v>64014.23</v>
      </c>
      <c r="H109" s="28">
        <v>6576.3</v>
      </c>
      <c r="I109" s="28">
        <v>86573.21</v>
      </c>
      <c r="J109" s="28">
        <v>0</v>
      </c>
      <c r="K109" s="28">
        <v>130478.16</v>
      </c>
      <c r="L109" s="28">
        <v>20885.93</v>
      </c>
      <c r="M109" s="28">
        <v>0</v>
      </c>
      <c r="N109" s="28">
        <v>1511618.27</v>
      </c>
      <c r="O109" s="28">
        <v>2333562.31</v>
      </c>
      <c r="P109" s="33"/>
      <c r="Q109" s="28">
        <v>7992646.5999999996</v>
      </c>
      <c r="R109" s="29"/>
      <c r="S109" s="30">
        <f>+[1]Estimación!K109</f>
        <v>98680912.705691785</v>
      </c>
      <c r="T109" s="31">
        <f t="shared" si="1"/>
        <v>90688266.105691791</v>
      </c>
    </row>
    <row r="110" spans="1:20" s="32" customFormat="1" ht="16.5" x14ac:dyDescent="0.3">
      <c r="A110" s="26" t="s">
        <v>120</v>
      </c>
      <c r="B110" s="27"/>
      <c r="C110" s="28">
        <v>607709.6</v>
      </c>
      <c r="D110" s="28">
        <v>2125</v>
      </c>
      <c r="E110" s="28">
        <v>19530098.280000001</v>
      </c>
      <c r="F110" s="28">
        <v>1944499.43</v>
      </c>
      <c r="G110" s="28">
        <v>339537.3</v>
      </c>
      <c r="H110" s="28">
        <v>42698.44</v>
      </c>
      <c r="I110" s="28">
        <v>492682.08</v>
      </c>
      <c r="J110" s="28">
        <v>0</v>
      </c>
      <c r="K110" s="28">
        <v>939018.93</v>
      </c>
      <c r="L110" s="28">
        <v>138221.14000000001</v>
      </c>
      <c r="M110" s="28">
        <v>0</v>
      </c>
      <c r="N110" s="28">
        <v>20645890.359999999</v>
      </c>
      <c r="O110" s="28">
        <v>5304489.66</v>
      </c>
      <c r="P110" s="33"/>
      <c r="Q110" s="28">
        <v>49986970.219999999</v>
      </c>
      <c r="R110" s="29"/>
      <c r="S110" s="30">
        <f>+[1]Estimación!K110</f>
        <v>645701340.16471446</v>
      </c>
      <c r="T110" s="31">
        <f t="shared" si="1"/>
        <v>595714369.94471443</v>
      </c>
    </row>
    <row r="111" spans="1:20" s="32" customFormat="1" ht="16.5" x14ac:dyDescent="0.3">
      <c r="A111" s="26" t="s">
        <v>121</v>
      </c>
      <c r="B111" s="27"/>
      <c r="C111" s="28">
        <v>67369.600000000006</v>
      </c>
      <c r="D111" s="28">
        <v>0</v>
      </c>
      <c r="E111" s="28">
        <v>919680.02</v>
      </c>
      <c r="F111" s="28">
        <v>269619.78999999998</v>
      </c>
      <c r="G111" s="28">
        <v>18789.650000000001</v>
      </c>
      <c r="H111" s="28">
        <v>1544.93</v>
      </c>
      <c r="I111" s="28">
        <v>28676.240000000002</v>
      </c>
      <c r="J111" s="28">
        <v>0</v>
      </c>
      <c r="K111" s="28">
        <v>58306.48</v>
      </c>
      <c r="L111" s="28">
        <v>4818.45</v>
      </c>
      <c r="M111" s="28">
        <v>0</v>
      </c>
      <c r="N111" s="28">
        <v>255846.46</v>
      </c>
      <c r="O111" s="28">
        <v>191244.29</v>
      </c>
      <c r="P111" s="33"/>
      <c r="Q111" s="28">
        <v>1815895.9099999997</v>
      </c>
      <c r="R111" s="29"/>
      <c r="S111" s="30">
        <f>+[1]Estimación!K111</f>
        <v>22326030.101498239</v>
      </c>
      <c r="T111" s="31">
        <f t="shared" si="1"/>
        <v>20510134.191498239</v>
      </c>
    </row>
    <row r="112" spans="1:20" s="32" customFormat="1" ht="16.5" x14ac:dyDescent="0.3">
      <c r="A112" s="26" t="s">
        <v>122</v>
      </c>
      <c r="B112" s="27"/>
      <c r="C112" s="28">
        <v>13893.6</v>
      </c>
      <c r="D112" s="28">
        <v>0</v>
      </c>
      <c r="E112" s="28">
        <v>1153862.25</v>
      </c>
      <c r="F112" s="28">
        <v>313990.63</v>
      </c>
      <c r="G112" s="28">
        <v>25619.54</v>
      </c>
      <c r="H112" s="28">
        <v>1429.71</v>
      </c>
      <c r="I112" s="28">
        <v>34173.26</v>
      </c>
      <c r="J112" s="28">
        <v>0</v>
      </c>
      <c r="K112" s="28">
        <v>58044.11</v>
      </c>
      <c r="L112" s="28">
        <v>4470.78</v>
      </c>
      <c r="M112" s="28">
        <v>0</v>
      </c>
      <c r="N112" s="28">
        <v>312912.59000000003</v>
      </c>
      <c r="O112" s="28">
        <v>200349.15</v>
      </c>
      <c r="P112" s="33"/>
      <c r="Q112" s="28">
        <v>2118745.62</v>
      </c>
      <c r="R112" s="29"/>
      <c r="S112" s="30">
        <f>+[1]Estimación!K112</f>
        <v>25355738.121737596</v>
      </c>
      <c r="T112" s="31">
        <f t="shared" si="1"/>
        <v>23236992.501737595</v>
      </c>
    </row>
    <row r="113" spans="1:20" s="32" customFormat="1" ht="16.5" x14ac:dyDescent="0.3">
      <c r="A113" s="26" t="s">
        <v>123</v>
      </c>
      <c r="B113" s="27"/>
      <c r="C113" s="28">
        <v>716</v>
      </c>
      <c r="D113" s="28">
        <v>0</v>
      </c>
      <c r="E113" s="28">
        <v>1036731.21</v>
      </c>
      <c r="F113" s="28">
        <v>300052.34000000003</v>
      </c>
      <c r="G113" s="28">
        <v>23382.9</v>
      </c>
      <c r="H113" s="28">
        <v>1730.25</v>
      </c>
      <c r="I113" s="28">
        <v>33190.28</v>
      </c>
      <c r="J113" s="28">
        <v>0</v>
      </c>
      <c r="K113" s="28">
        <v>67428.850000000006</v>
      </c>
      <c r="L113" s="28">
        <v>5473.16</v>
      </c>
      <c r="M113" s="28">
        <v>0</v>
      </c>
      <c r="N113" s="28">
        <v>191171.52</v>
      </c>
      <c r="O113" s="28">
        <v>264957.76</v>
      </c>
      <c r="P113" s="33"/>
      <c r="Q113" s="28">
        <v>1924834.27</v>
      </c>
      <c r="R113" s="29"/>
      <c r="S113" s="30">
        <f>+[1]Estimación!K113</f>
        <v>24759704.104048923</v>
      </c>
      <c r="T113" s="31">
        <f t="shared" si="1"/>
        <v>22834869.834048923</v>
      </c>
    </row>
    <row r="114" spans="1:20" s="32" customFormat="1" ht="16.5" x14ac:dyDescent="0.3">
      <c r="A114" s="26" t="s">
        <v>124</v>
      </c>
      <c r="B114" s="27"/>
      <c r="C114" s="28">
        <v>45048.800000000003</v>
      </c>
      <c r="D114" s="28">
        <v>0</v>
      </c>
      <c r="E114" s="28">
        <v>1675086.58</v>
      </c>
      <c r="F114" s="28">
        <v>331467.40000000002</v>
      </c>
      <c r="G114" s="28">
        <v>34457.760000000002</v>
      </c>
      <c r="H114" s="28">
        <v>3135.96</v>
      </c>
      <c r="I114" s="28">
        <v>48977.61</v>
      </c>
      <c r="J114" s="28">
        <v>0</v>
      </c>
      <c r="K114" s="28">
        <v>84200.29</v>
      </c>
      <c r="L114" s="28">
        <v>10049.209999999999</v>
      </c>
      <c r="M114" s="28">
        <v>0</v>
      </c>
      <c r="N114" s="28">
        <v>943176.25</v>
      </c>
      <c r="O114" s="28">
        <v>563471.43999999994</v>
      </c>
      <c r="P114" s="33"/>
      <c r="Q114" s="28">
        <v>3739071.3000000003</v>
      </c>
      <c r="R114" s="29"/>
      <c r="S114" s="30">
        <f>+[1]Estimación!K114</f>
        <v>47070864.021380439</v>
      </c>
      <c r="T114" s="31">
        <f t="shared" si="1"/>
        <v>43331792.721380442</v>
      </c>
    </row>
    <row r="115" spans="1:20" s="32" customFormat="1" ht="16.5" x14ac:dyDescent="0.3">
      <c r="A115" s="26" t="s">
        <v>125</v>
      </c>
      <c r="B115" s="27"/>
      <c r="C115" s="28">
        <v>118961.60000000001</v>
      </c>
      <c r="D115" s="28">
        <v>0</v>
      </c>
      <c r="E115" s="28">
        <v>728373.53</v>
      </c>
      <c r="F115" s="28">
        <v>304624.59000000003</v>
      </c>
      <c r="G115" s="28">
        <v>15410.41</v>
      </c>
      <c r="H115" s="28">
        <v>1327.93</v>
      </c>
      <c r="I115" s="28">
        <v>21094.28</v>
      </c>
      <c r="J115" s="28">
        <v>0</v>
      </c>
      <c r="K115" s="28">
        <v>76631.95</v>
      </c>
      <c r="L115" s="28">
        <v>4302.0600000000004</v>
      </c>
      <c r="M115" s="28">
        <v>0</v>
      </c>
      <c r="N115" s="28">
        <v>182611.6</v>
      </c>
      <c r="O115" s="28">
        <v>238634.54</v>
      </c>
      <c r="P115" s="33"/>
      <c r="Q115" s="28">
        <v>1691972.49</v>
      </c>
      <c r="R115" s="29"/>
      <c r="S115" s="30">
        <f>+[1]Estimación!K115</f>
        <v>21165417.973533981</v>
      </c>
      <c r="T115" s="31">
        <f t="shared" si="1"/>
        <v>19473445.483533982</v>
      </c>
    </row>
    <row r="116" spans="1:20" s="32" customFormat="1" ht="16.5" x14ac:dyDescent="0.3">
      <c r="A116" s="26" t="s">
        <v>126</v>
      </c>
      <c r="B116" s="27"/>
      <c r="C116" s="28">
        <v>780</v>
      </c>
      <c r="D116" s="28">
        <v>0</v>
      </c>
      <c r="E116" s="28">
        <v>828018.72</v>
      </c>
      <c r="F116" s="28">
        <v>247286.89</v>
      </c>
      <c r="G116" s="28">
        <v>16601.91</v>
      </c>
      <c r="H116" s="28">
        <v>1460.44</v>
      </c>
      <c r="I116" s="28">
        <v>25954.98</v>
      </c>
      <c r="J116" s="28">
        <v>0</v>
      </c>
      <c r="K116" s="28">
        <v>56449.71</v>
      </c>
      <c r="L116" s="28">
        <v>4097.21</v>
      </c>
      <c r="M116" s="28">
        <v>0</v>
      </c>
      <c r="N116" s="28">
        <v>272332.23</v>
      </c>
      <c r="O116" s="28">
        <v>133725.53</v>
      </c>
      <c r="P116" s="33"/>
      <c r="Q116" s="28">
        <v>1586707.6199999996</v>
      </c>
      <c r="R116" s="29"/>
      <c r="S116" s="30">
        <f>+[1]Estimación!K116</f>
        <v>20120905.373915736</v>
      </c>
      <c r="T116" s="31">
        <f t="shared" si="1"/>
        <v>18534197.753915735</v>
      </c>
    </row>
    <row r="117" spans="1:20" s="32" customFormat="1" ht="16.5" x14ac:dyDescent="0.3">
      <c r="A117" s="26" t="s">
        <v>127</v>
      </c>
      <c r="B117" s="27"/>
      <c r="C117" s="28">
        <v>98978</v>
      </c>
      <c r="D117" s="28">
        <v>1538</v>
      </c>
      <c r="E117" s="28">
        <v>2500865.62</v>
      </c>
      <c r="F117" s="28">
        <v>382121.88</v>
      </c>
      <c r="G117" s="28">
        <v>54762.239999999998</v>
      </c>
      <c r="H117" s="28">
        <v>4545.51</v>
      </c>
      <c r="I117" s="28">
        <v>72072.009999999995</v>
      </c>
      <c r="J117" s="28">
        <v>0</v>
      </c>
      <c r="K117" s="28">
        <v>101557.01</v>
      </c>
      <c r="L117" s="28">
        <v>13636.76</v>
      </c>
      <c r="M117" s="28">
        <v>0</v>
      </c>
      <c r="N117" s="28">
        <v>1474208.25</v>
      </c>
      <c r="O117" s="28">
        <v>755387.82</v>
      </c>
      <c r="P117" s="33"/>
      <c r="Q117" s="28">
        <v>5459673.0999999996</v>
      </c>
      <c r="R117" s="29"/>
      <c r="S117" s="30">
        <f>+[1]Estimación!K117</f>
        <v>69613918.989008456</v>
      </c>
      <c r="T117" s="31">
        <f t="shared" si="1"/>
        <v>64154245.889008455</v>
      </c>
    </row>
    <row r="118" spans="1:20" s="32" customFormat="1" ht="16.5" x14ac:dyDescent="0.3">
      <c r="A118" s="26" t="s">
        <v>128</v>
      </c>
      <c r="B118" s="27"/>
      <c r="C118" s="28">
        <v>35539.599999999999</v>
      </c>
      <c r="D118" s="28">
        <v>2518</v>
      </c>
      <c r="E118" s="28">
        <v>1838779.54</v>
      </c>
      <c r="F118" s="28">
        <v>391958.89</v>
      </c>
      <c r="G118" s="28">
        <v>36887.42</v>
      </c>
      <c r="H118" s="28">
        <v>3597.81</v>
      </c>
      <c r="I118" s="28">
        <v>52885.88</v>
      </c>
      <c r="J118" s="28">
        <v>0</v>
      </c>
      <c r="K118" s="28">
        <v>88055.09</v>
      </c>
      <c r="L118" s="28">
        <v>11266.17</v>
      </c>
      <c r="M118" s="28">
        <v>0</v>
      </c>
      <c r="N118" s="28">
        <v>747249.21</v>
      </c>
      <c r="O118" s="28">
        <v>858456.98</v>
      </c>
      <c r="P118" s="33"/>
      <c r="Q118" s="28">
        <v>4067194.59</v>
      </c>
      <c r="R118" s="29"/>
      <c r="S118" s="30">
        <f>+[1]Estimación!K118</f>
        <v>50702925.682172842</v>
      </c>
      <c r="T118" s="31">
        <f t="shared" si="1"/>
        <v>46635731.092172846</v>
      </c>
    </row>
    <row r="119" spans="1:20" s="32" customFormat="1" ht="16.5" x14ac:dyDescent="0.3">
      <c r="A119" s="26" t="s">
        <v>129</v>
      </c>
      <c r="B119" s="27"/>
      <c r="C119" s="28">
        <v>10226.4</v>
      </c>
      <c r="D119" s="28">
        <v>0</v>
      </c>
      <c r="E119" s="28">
        <v>1205645.6200000001</v>
      </c>
      <c r="F119" s="28">
        <v>244608.31</v>
      </c>
      <c r="G119" s="28">
        <v>26416.35</v>
      </c>
      <c r="H119" s="28">
        <v>2023.1</v>
      </c>
      <c r="I119" s="28">
        <v>37346.54</v>
      </c>
      <c r="J119" s="28">
        <v>0</v>
      </c>
      <c r="K119" s="28">
        <v>56752.44</v>
      </c>
      <c r="L119" s="28">
        <v>6072.87</v>
      </c>
      <c r="M119" s="28">
        <v>0</v>
      </c>
      <c r="N119" s="28">
        <v>592536.6</v>
      </c>
      <c r="O119" s="28">
        <v>289906.98</v>
      </c>
      <c r="P119" s="33"/>
      <c r="Q119" s="28">
        <v>2471535.2100000004</v>
      </c>
      <c r="R119" s="29"/>
      <c r="S119" s="30">
        <f>+[1]Estimación!K119</f>
        <v>31138281.531310417</v>
      </c>
      <c r="T119" s="31">
        <f t="shared" si="1"/>
        <v>28666746.321310416</v>
      </c>
    </row>
    <row r="120" spans="1:20" s="32" customFormat="1" ht="16.5" x14ac:dyDescent="0.3">
      <c r="A120" s="26" t="s">
        <v>130</v>
      </c>
      <c r="B120" s="27"/>
      <c r="C120" s="28">
        <v>33684</v>
      </c>
      <c r="D120" s="28">
        <v>0</v>
      </c>
      <c r="E120" s="28">
        <v>1072871.8500000001</v>
      </c>
      <c r="F120" s="28">
        <v>257206.92</v>
      </c>
      <c r="G120" s="28">
        <v>23274.68</v>
      </c>
      <c r="H120" s="28">
        <v>1952.05</v>
      </c>
      <c r="I120" s="28">
        <v>32434.33</v>
      </c>
      <c r="J120" s="28">
        <v>0</v>
      </c>
      <c r="K120" s="28">
        <v>54673.67</v>
      </c>
      <c r="L120" s="28">
        <v>6173.33</v>
      </c>
      <c r="M120" s="28">
        <v>0</v>
      </c>
      <c r="N120" s="28">
        <v>289135.03000000003</v>
      </c>
      <c r="O120" s="28">
        <v>215669.27</v>
      </c>
      <c r="P120" s="33"/>
      <c r="Q120" s="28">
        <v>1987075.1300000001</v>
      </c>
      <c r="R120" s="29"/>
      <c r="S120" s="30">
        <f>+[1]Estimación!K120</f>
        <v>26129702.319713</v>
      </c>
      <c r="T120" s="31">
        <f t="shared" si="1"/>
        <v>24142627.189713001</v>
      </c>
    </row>
    <row r="121" spans="1:20" s="32" customFormat="1" ht="16.5" x14ac:dyDescent="0.3">
      <c r="A121" s="26" t="s">
        <v>131</v>
      </c>
      <c r="B121" s="27"/>
      <c r="C121" s="28">
        <v>3773.2</v>
      </c>
      <c r="D121" s="28">
        <v>0</v>
      </c>
      <c r="E121" s="28">
        <v>794378.29</v>
      </c>
      <c r="F121" s="28">
        <v>249702.26</v>
      </c>
      <c r="G121" s="28">
        <v>19432.03</v>
      </c>
      <c r="H121" s="28">
        <v>1335.61</v>
      </c>
      <c r="I121" s="28">
        <v>26046.98</v>
      </c>
      <c r="J121" s="28">
        <v>0</v>
      </c>
      <c r="K121" s="28">
        <v>62322.74</v>
      </c>
      <c r="L121" s="28">
        <v>4240.78</v>
      </c>
      <c r="M121" s="28">
        <v>0</v>
      </c>
      <c r="N121" s="28">
        <v>250139.85</v>
      </c>
      <c r="O121" s="28">
        <v>188399.41</v>
      </c>
      <c r="P121" s="33"/>
      <c r="Q121" s="28">
        <v>1599771.1500000001</v>
      </c>
      <c r="R121" s="29"/>
      <c r="S121" s="30">
        <f>+[1]Estimación!K121</f>
        <v>20416610.357463364</v>
      </c>
      <c r="T121" s="31">
        <f t="shared" si="1"/>
        <v>18816839.207463365</v>
      </c>
    </row>
    <row r="122" spans="1:20" s="32" customFormat="1" ht="16.5" x14ac:dyDescent="0.3">
      <c r="A122" s="26" t="s">
        <v>132</v>
      </c>
      <c r="B122" s="27"/>
      <c r="C122" s="28">
        <v>11963.2</v>
      </c>
      <c r="D122" s="28">
        <v>0</v>
      </c>
      <c r="E122" s="28">
        <v>1398979.24</v>
      </c>
      <c r="F122" s="28">
        <v>268120.55</v>
      </c>
      <c r="G122" s="28">
        <v>29463.25</v>
      </c>
      <c r="H122" s="28">
        <v>2346.69</v>
      </c>
      <c r="I122" s="28">
        <v>45466.59</v>
      </c>
      <c r="J122" s="28">
        <v>0</v>
      </c>
      <c r="K122" s="28">
        <v>67045.39</v>
      </c>
      <c r="L122" s="28">
        <v>7136.93</v>
      </c>
      <c r="M122" s="28">
        <v>0</v>
      </c>
      <c r="N122" s="28">
        <v>731714.55</v>
      </c>
      <c r="O122" s="28">
        <v>301312.59000000003</v>
      </c>
      <c r="P122" s="33"/>
      <c r="Q122" s="28">
        <v>2863548.9799999995</v>
      </c>
      <c r="R122" s="29"/>
      <c r="S122" s="30">
        <f>+[1]Estimación!K122</f>
        <v>36803799.728879526</v>
      </c>
      <c r="T122" s="31">
        <f t="shared" si="1"/>
        <v>33940250.74887953</v>
      </c>
    </row>
    <row r="123" spans="1:20" s="32" customFormat="1" ht="16.5" x14ac:dyDescent="0.3">
      <c r="A123" s="26" t="s">
        <v>133</v>
      </c>
      <c r="B123" s="27"/>
      <c r="C123" s="28">
        <v>1186</v>
      </c>
      <c r="D123" s="28">
        <v>0</v>
      </c>
      <c r="E123" s="28">
        <v>1235264.81</v>
      </c>
      <c r="F123" s="28">
        <v>396623.92</v>
      </c>
      <c r="G123" s="28">
        <v>25520.42</v>
      </c>
      <c r="H123" s="28">
        <v>2413.9</v>
      </c>
      <c r="I123" s="28">
        <v>36640.29</v>
      </c>
      <c r="J123" s="28">
        <v>0</v>
      </c>
      <c r="K123" s="28">
        <v>93605.21</v>
      </c>
      <c r="L123" s="28">
        <v>7776.69</v>
      </c>
      <c r="M123" s="28">
        <v>0</v>
      </c>
      <c r="N123" s="28">
        <v>243165.1</v>
      </c>
      <c r="O123" s="28">
        <v>521216.89</v>
      </c>
      <c r="P123" s="33"/>
      <c r="Q123" s="28">
        <v>2563413.23</v>
      </c>
      <c r="R123" s="29"/>
      <c r="S123" s="30">
        <f>+[1]Estimación!K123</f>
        <v>32463452.860400766</v>
      </c>
      <c r="T123" s="31">
        <f t="shared" si="1"/>
        <v>29900039.630400766</v>
      </c>
    </row>
    <row r="124" spans="1:20" s="32" customFormat="1" ht="16.5" x14ac:dyDescent="0.3">
      <c r="A124" s="26" t="s">
        <v>134</v>
      </c>
      <c r="B124" s="27"/>
      <c r="C124" s="28">
        <v>20091.2</v>
      </c>
      <c r="D124" s="28">
        <v>0</v>
      </c>
      <c r="E124" s="28">
        <v>1598094.73</v>
      </c>
      <c r="F124" s="28">
        <v>304472.58</v>
      </c>
      <c r="G124" s="28">
        <v>34373.279999999999</v>
      </c>
      <c r="H124" s="28">
        <v>2981.37</v>
      </c>
      <c r="I124" s="28">
        <v>48582.76</v>
      </c>
      <c r="J124" s="28">
        <v>0</v>
      </c>
      <c r="K124" s="28">
        <v>69547.98</v>
      </c>
      <c r="L124" s="28">
        <v>8864.4599999999991</v>
      </c>
      <c r="M124" s="28">
        <v>0</v>
      </c>
      <c r="N124" s="28">
        <v>806851.61</v>
      </c>
      <c r="O124" s="28">
        <v>359382.94</v>
      </c>
      <c r="P124" s="33"/>
      <c r="Q124" s="28">
        <v>3253242.91</v>
      </c>
      <c r="R124" s="29"/>
      <c r="S124" s="30">
        <f>+[1]Estimación!K124</f>
        <v>42361682.144401319</v>
      </c>
      <c r="T124" s="31">
        <f t="shared" si="1"/>
        <v>39108439.234401315</v>
      </c>
    </row>
    <row r="125" spans="1:20" s="32" customFormat="1" ht="16.5" x14ac:dyDescent="0.3">
      <c r="A125" s="26" t="s">
        <v>135</v>
      </c>
      <c r="B125" s="27"/>
      <c r="C125" s="28">
        <v>2762.4</v>
      </c>
      <c r="D125" s="28">
        <v>0</v>
      </c>
      <c r="E125" s="28">
        <v>1985220.12</v>
      </c>
      <c r="F125" s="28">
        <v>463197.87</v>
      </c>
      <c r="G125" s="28">
        <v>38401.71</v>
      </c>
      <c r="H125" s="28">
        <v>3921.39</v>
      </c>
      <c r="I125" s="28">
        <v>55572.44</v>
      </c>
      <c r="J125" s="28">
        <v>0</v>
      </c>
      <c r="K125" s="28">
        <v>95845.440000000002</v>
      </c>
      <c r="L125" s="28">
        <v>12367.91</v>
      </c>
      <c r="M125" s="28">
        <v>0</v>
      </c>
      <c r="N125" s="28">
        <v>501230.8</v>
      </c>
      <c r="O125" s="28">
        <v>1114974.51</v>
      </c>
      <c r="P125" s="33"/>
      <c r="Q125" s="28">
        <v>4273494.59</v>
      </c>
      <c r="R125" s="29"/>
      <c r="S125" s="30">
        <f>+[1]Estimación!K125</f>
        <v>52205720.80849807</v>
      </c>
      <c r="T125" s="31">
        <f t="shared" si="1"/>
        <v>47932226.218498066</v>
      </c>
    </row>
    <row r="126" spans="1:20" s="32" customFormat="1" ht="16.5" x14ac:dyDescent="0.3">
      <c r="A126" s="26" t="s">
        <v>136</v>
      </c>
      <c r="B126" s="27"/>
      <c r="C126" s="28">
        <v>34332.800000000003</v>
      </c>
      <c r="D126" s="28">
        <v>0</v>
      </c>
      <c r="E126" s="28">
        <v>2132499.36</v>
      </c>
      <c r="F126" s="28">
        <v>384769.84</v>
      </c>
      <c r="G126" s="28">
        <v>51282.06</v>
      </c>
      <c r="H126" s="28">
        <v>3968.44</v>
      </c>
      <c r="I126" s="28">
        <v>66017.59</v>
      </c>
      <c r="J126" s="28">
        <v>0</v>
      </c>
      <c r="K126" s="28">
        <v>83312.27</v>
      </c>
      <c r="L126" s="28">
        <v>11887.03</v>
      </c>
      <c r="M126" s="28">
        <v>0</v>
      </c>
      <c r="N126" s="28">
        <v>961247.19</v>
      </c>
      <c r="O126" s="28">
        <v>945306.58</v>
      </c>
      <c r="P126" s="33"/>
      <c r="Q126" s="28">
        <v>4674623.1599999992</v>
      </c>
      <c r="R126" s="29"/>
      <c r="S126" s="30">
        <f>+[1]Estimación!K126</f>
        <v>59228008.681067355</v>
      </c>
      <c r="T126" s="31">
        <f t="shared" si="1"/>
        <v>54553385.521067359</v>
      </c>
    </row>
    <row r="127" spans="1:20" s="32" customFormat="1" ht="16.5" x14ac:dyDescent="0.3">
      <c r="A127" s="26" t="s">
        <v>137</v>
      </c>
      <c r="B127" s="27"/>
      <c r="C127" s="28">
        <v>37815.199999999997</v>
      </c>
      <c r="D127" s="28">
        <v>0</v>
      </c>
      <c r="E127" s="28">
        <v>1947405.78</v>
      </c>
      <c r="F127" s="28">
        <v>357186.29</v>
      </c>
      <c r="G127" s="28">
        <v>41064.5</v>
      </c>
      <c r="H127" s="28">
        <v>3635.25</v>
      </c>
      <c r="I127" s="28">
        <v>58872.15</v>
      </c>
      <c r="J127" s="28">
        <v>0</v>
      </c>
      <c r="K127" s="28">
        <v>94553.77</v>
      </c>
      <c r="L127" s="28">
        <v>10645.99</v>
      </c>
      <c r="M127" s="28">
        <v>0</v>
      </c>
      <c r="N127" s="28">
        <v>1203461.19</v>
      </c>
      <c r="O127" s="28">
        <v>646146.9</v>
      </c>
      <c r="P127" s="33"/>
      <c r="Q127" s="28">
        <v>4400787.0200000005</v>
      </c>
      <c r="R127" s="29"/>
      <c r="S127" s="30">
        <f>+[1]Estimación!K127</f>
        <v>55405113.204012975</v>
      </c>
      <c r="T127" s="31">
        <f t="shared" si="1"/>
        <v>51004326.184012972</v>
      </c>
    </row>
    <row r="128" spans="1:20" s="32" customFormat="1" ht="16.5" x14ac:dyDescent="0.3">
      <c r="A128" s="26" t="s">
        <v>138</v>
      </c>
      <c r="B128" s="27"/>
      <c r="C128" s="28">
        <v>18420220.800000001</v>
      </c>
      <c r="D128" s="28">
        <v>33211</v>
      </c>
      <c r="E128" s="28">
        <v>73314216.939999998</v>
      </c>
      <c r="F128" s="28">
        <v>7002426.3200000003</v>
      </c>
      <c r="G128" s="28">
        <v>1469521.68</v>
      </c>
      <c r="H128" s="28">
        <v>157909.06</v>
      </c>
      <c r="I128" s="28">
        <v>2033812.07</v>
      </c>
      <c r="J128" s="28">
        <v>0</v>
      </c>
      <c r="K128" s="28">
        <v>2393572.92</v>
      </c>
      <c r="L128" s="28">
        <v>443498.73</v>
      </c>
      <c r="M128" s="28">
        <v>0</v>
      </c>
      <c r="N128" s="28">
        <v>53643109.649999999</v>
      </c>
      <c r="O128" s="28">
        <v>10050540.460000001</v>
      </c>
      <c r="P128" s="33"/>
      <c r="Q128" s="28">
        <v>168962039.63000003</v>
      </c>
      <c r="R128" s="29"/>
      <c r="S128" s="30">
        <f>+[1]Estimación!K128</f>
        <v>2307694256.9533496</v>
      </c>
      <c r="T128" s="31">
        <f t="shared" si="1"/>
        <v>2138732217.3233495</v>
      </c>
    </row>
    <row r="129" spans="1:20" s="32" customFormat="1" ht="16.5" x14ac:dyDescent="0.3">
      <c r="A129" s="26" t="s">
        <v>139</v>
      </c>
      <c r="B129" s="27"/>
      <c r="C129" s="28">
        <v>199205.6</v>
      </c>
      <c r="D129" s="28">
        <v>0</v>
      </c>
      <c r="E129" s="28">
        <v>2064346.18</v>
      </c>
      <c r="F129" s="28">
        <v>330998.65999999997</v>
      </c>
      <c r="G129" s="28">
        <v>45967.199999999997</v>
      </c>
      <c r="H129" s="28">
        <v>3641.97</v>
      </c>
      <c r="I129" s="28">
        <v>64097.68</v>
      </c>
      <c r="J129" s="28">
        <v>0</v>
      </c>
      <c r="K129" s="28">
        <v>82848.08</v>
      </c>
      <c r="L129" s="28">
        <v>11742.76</v>
      </c>
      <c r="M129" s="28">
        <v>0</v>
      </c>
      <c r="N129" s="28">
        <v>1258942.1399999999</v>
      </c>
      <c r="O129" s="28">
        <v>671940.89</v>
      </c>
      <c r="P129" s="33"/>
      <c r="Q129" s="28">
        <v>4733731.16</v>
      </c>
      <c r="R129" s="29"/>
      <c r="S129" s="30">
        <f>+[1]Estimación!K129</f>
        <v>59644894.640288122</v>
      </c>
      <c r="T129" s="31">
        <f t="shared" si="1"/>
        <v>54911163.480288118</v>
      </c>
    </row>
    <row r="130" spans="1:20" s="32" customFormat="1" ht="16.5" x14ac:dyDescent="0.3">
      <c r="A130" s="26" t="s">
        <v>140</v>
      </c>
      <c r="B130" s="27"/>
      <c r="C130" s="28">
        <v>4224.3999999999996</v>
      </c>
      <c r="D130" s="28">
        <v>0</v>
      </c>
      <c r="E130" s="28">
        <v>1004061.87</v>
      </c>
      <c r="F130" s="28">
        <v>378132.5</v>
      </c>
      <c r="G130" s="28">
        <v>19685.759999999998</v>
      </c>
      <c r="H130" s="28">
        <v>1872.35</v>
      </c>
      <c r="I130" s="28">
        <v>29277.74</v>
      </c>
      <c r="J130" s="28">
        <v>0</v>
      </c>
      <c r="K130" s="28">
        <v>87631.27</v>
      </c>
      <c r="L130" s="28">
        <v>5953.17</v>
      </c>
      <c r="M130" s="28">
        <v>0</v>
      </c>
      <c r="N130" s="28">
        <v>288183.93</v>
      </c>
      <c r="O130" s="28">
        <v>414636.98</v>
      </c>
      <c r="P130" s="33"/>
      <c r="Q130" s="28">
        <v>2233659.9699999997</v>
      </c>
      <c r="R130" s="29"/>
      <c r="S130" s="30">
        <f>+[1]Estimación!K130</f>
        <v>27763031.885885656</v>
      </c>
      <c r="T130" s="31">
        <f t="shared" si="1"/>
        <v>25529371.915885657</v>
      </c>
    </row>
    <row r="131" spans="1:20" s="32" customFormat="1" ht="16.5" x14ac:dyDescent="0.3">
      <c r="A131" s="26" t="s">
        <v>141</v>
      </c>
      <c r="B131" s="27"/>
      <c r="C131" s="28">
        <v>11288.4</v>
      </c>
      <c r="D131" s="28">
        <v>0</v>
      </c>
      <c r="E131" s="28">
        <v>1362883.55</v>
      </c>
      <c r="F131" s="28">
        <v>345685.66</v>
      </c>
      <c r="G131" s="28">
        <v>27637.87</v>
      </c>
      <c r="H131" s="28">
        <v>2513.7600000000002</v>
      </c>
      <c r="I131" s="28">
        <v>39761.94</v>
      </c>
      <c r="J131" s="28">
        <v>0</v>
      </c>
      <c r="K131" s="28">
        <v>91788.81</v>
      </c>
      <c r="L131" s="28">
        <v>7985.23</v>
      </c>
      <c r="M131" s="28">
        <v>0</v>
      </c>
      <c r="N131" s="28">
        <v>758345.4</v>
      </c>
      <c r="O131" s="28">
        <v>550217.28</v>
      </c>
      <c r="P131" s="33"/>
      <c r="Q131" s="28">
        <v>3198107.9000000004</v>
      </c>
      <c r="R131" s="29"/>
      <c r="S131" s="30">
        <f>+[1]Estimación!K131</f>
        <v>40594557.000820264</v>
      </c>
      <c r="T131" s="31">
        <f t="shared" si="1"/>
        <v>37396449.100820266</v>
      </c>
    </row>
    <row r="132" spans="1:20" s="32" customFormat="1" ht="16.5" x14ac:dyDescent="0.3">
      <c r="A132" s="26" t="s">
        <v>142</v>
      </c>
      <c r="B132" s="27"/>
      <c r="C132" s="28">
        <v>544287.19999999995</v>
      </c>
      <c r="D132" s="28">
        <v>7682</v>
      </c>
      <c r="E132" s="28">
        <v>6604566.6900000004</v>
      </c>
      <c r="F132" s="28">
        <v>766673.88</v>
      </c>
      <c r="G132" s="28">
        <v>143025.54999999999</v>
      </c>
      <c r="H132" s="28">
        <v>10709.89</v>
      </c>
      <c r="I132" s="28">
        <v>191323.04</v>
      </c>
      <c r="J132" s="28">
        <v>0</v>
      </c>
      <c r="K132" s="28">
        <v>206585.37</v>
      </c>
      <c r="L132" s="28">
        <v>33118.879999999997</v>
      </c>
      <c r="M132" s="28">
        <v>0</v>
      </c>
      <c r="N132" s="28">
        <v>4336074.4800000004</v>
      </c>
      <c r="O132" s="28">
        <v>1237050.94</v>
      </c>
      <c r="P132" s="33"/>
      <c r="Q132" s="28">
        <v>14081097.92</v>
      </c>
      <c r="R132" s="29"/>
      <c r="S132" s="30">
        <f>+[1]Estimación!K132</f>
        <v>189852843.76068461</v>
      </c>
      <c r="T132" s="31">
        <f t="shared" si="1"/>
        <v>175771745.84068462</v>
      </c>
    </row>
    <row r="133" spans="1:20" s="32" customFormat="1" ht="16.5" x14ac:dyDescent="0.3">
      <c r="A133" s="26" t="s">
        <v>143</v>
      </c>
      <c r="B133" s="27"/>
      <c r="C133" s="28">
        <v>199030.8</v>
      </c>
      <c r="D133" s="28">
        <v>0</v>
      </c>
      <c r="E133" s="28">
        <v>4226596.3899999997</v>
      </c>
      <c r="F133" s="28">
        <v>588466</v>
      </c>
      <c r="G133" s="28">
        <v>86616.63</v>
      </c>
      <c r="H133" s="28">
        <v>8618.27</v>
      </c>
      <c r="I133" s="28">
        <v>120415.03999999999</v>
      </c>
      <c r="J133" s="28">
        <v>0</v>
      </c>
      <c r="K133" s="28">
        <v>167755.34</v>
      </c>
      <c r="L133" s="28">
        <v>28071.85</v>
      </c>
      <c r="M133" s="28">
        <v>0</v>
      </c>
      <c r="N133" s="28">
        <v>2745515.38</v>
      </c>
      <c r="O133" s="28">
        <v>1747777.18</v>
      </c>
      <c r="P133" s="33"/>
      <c r="Q133" s="28">
        <v>9918862.879999999</v>
      </c>
      <c r="R133" s="29"/>
      <c r="S133" s="30">
        <f>+[1]Estimación!K133</f>
        <v>127599209.41177857</v>
      </c>
      <c r="T133" s="31">
        <f t="shared" si="1"/>
        <v>117680346.53177857</v>
      </c>
    </row>
    <row r="134" spans="1:20" s="32" customFormat="1" ht="16.5" x14ac:dyDescent="0.3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4"/>
      <c r="Q134" s="28"/>
      <c r="R134" s="35"/>
      <c r="T134" s="31"/>
    </row>
    <row r="135" spans="1:20" s="32" customFormat="1" ht="16.5" x14ac:dyDescent="0.3">
      <c r="A135" s="36" t="s">
        <v>144</v>
      </c>
      <c r="C135" s="37">
        <f>SUM(C9:C133)</f>
        <v>76730896.800000027</v>
      </c>
      <c r="D135" s="37">
        <f t="shared" ref="D135:Q135" si="2">SUM(D9:D133)</f>
        <v>581428.18999999994</v>
      </c>
      <c r="E135" s="37">
        <f t="shared" si="2"/>
        <v>500218505.81999999</v>
      </c>
      <c r="F135" s="37">
        <f t="shared" si="2"/>
        <v>72447890.999999985</v>
      </c>
      <c r="G135" s="37">
        <f t="shared" si="2"/>
        <v>10251205.360000001</v>
      </c>
      <c r="H135" s="37">
        <f t="shared" si="2"/>
        <v>960184.5</v>
      </c>
      <c r="I135" s="37">
        <f t="shared" si="2"/>
        <v>14197040.219999991</v>
      </c>
      <c r="J135" s="37">
        <f t="shared" si="2"/>
        <v>0</v>
      </c>
      <c r="K135" s="37">
        <f t="shared" si="2"/>
        <v>20182236.799999997</v>
      </c>
      <c r="L135" s="37">
        <f t="shared" si="2"/>
        <v>3082721.18</v>
      </c>
      <c r="M135" s="37">
        <f t="shared" si="2"/>
        <v>0</v>
      </c>
      <c r="N135" s="37">
        <f t="shared" si="2"/>
        <v>317034033.99999994</v>
      </c>
      <c r="O135" s="37">
        <f t="shared" si="2"/>
        <v>124230590.00000006</v>
      </c>
      <c r="P135" s="37">
        <f t="shared" si="2"/>
        <v>0</v>
      </c>
      <c r="Q135" s="37">
        <v>1139916733.8700008</v>
      </c>
      <c r="R135" s="37">
        <f>SUM(R9:R133)</f>
        <v>0</v>
      </c>
      <c r="S135" s="37">
        <f>SUM(S9:S133)</f>
        <v>15186365621.140007</v>
      </c>
      <c r="T135" s="37">
        <f>SUM(T9:T133)</f>
        <v>14046448887.270002</v>
      </c>
    </row>
    <row r="136" spans="1:20" ht="7.5" customHeight="1" x14ac:dyDescent="0.2"/>
    <row r="137" spans="1:20" s="39" customFormat="1" ht="27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20" ht="7.5" customHeight="1" x14ac:dyDescent="0.2">
      <c r="P138" s="40"/>
      <c r="R138" s="40"/>
    </row>
  </sheetData>
  <mergeCells count="7">
    <mergeCell ref="A137:Q137"/>
    <mergeCell ref="C2:Q2"/>
    <mergeCell ref="A6:A7"/>
    <mergeCell ref="C6:D6"/>
    <mergeCell ref="E6:M6"/>
    <mergeCell ref="N6:O6"/>
    <mergeCell ref="Q6:Q7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2014</vt:lpstr>
      <vt:lpstr>'Enero 2014'!Títulos_a_imprimir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2014-05-07T19:35:19Z</cp:lastPrinted>
  <dcterms:created xsi:type="dcterms:W3CDTF">2014-05-07T19:30:08Z</dcterms:created>
  <dcterms:modified xsi:type="dcterms:W3CDTF">2014-05-07T19:35:23Z</dcterms:modified>
</cp:coreProperties>
</file>