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315" windowHeight="8760"/>
  </bookViews>
  <sheets>
    <sheet name="Pub Estimación IEPSG-FORTA-FISM" sheetId="1" r:id="rId1"/>
  </sheets>
  <externalReferences>
    <externalReference r:id="rId2"/>
  </externalReferences>
  <definedNames>
    <definedName name="_xlnm.Print_Titles" localSheetId="0">'Pub Estimación IEPSG-FORTA-FISM'!$5:$7</definedName>
  </definedNames>
  <calcPr calcId="145621"/>
</workbook>
</file>

<file path=xl/calcChain.xml><?xml version="1.0" encoding="utf-8"?>
<calcChain xmlns="http://schemas.openxmlformats.org/spreadsheetml/2006/main">
  <c r="AC134" i="1" l="1"/>
  <c r="AD134" i="1" s="1"/>
  <c r="AC132" i="1"/>
  <c r="AD132" i="1" s="1"/>
  <c r="AD131" i="1"/>
  <c r="AC131" i="1"/>
  <c r="AC130" i="1"/>
  <c r="AD130" i="1" s="1"/>
  <c r="AD129" i="1"/>
  <c r="AC129" i="1"/>
  <c r="AD128" i="1"/>
  <c r="AC128" i="1"/>
  <c r="AC127" i="1"/>
  <c r="AD127" i="1" s="1"/>
  <c r="AD126" i="1"/>
  <c r="AC126" i="1"/>
  <c r="AD125" i="1"/>
  <c r="AC125" i="1"/>
  <c r="AC124" i="1"/>
  <c r="AD124" i="1" s="1"/>
  <c r="AD123" i="1"/>
  <c r="AC123" i="1"/>
  <c r="AD122" i="1"/>
  <c r="AC122" i="1"/>
  <c r="AC121" i="1"/>
  <c r="AD121" i="1" s="1"/>
  <c r="AD120" i="1"/>
  <c r="AC120" i="1"/>
  <c r="AD119" i="1"/>
  <c r="AC119" i="1"/>
  <c r="AC118" i="1"/>
  <c r="AD118" i="1" s="1"/>
  <c r="AD117" i="1"/>
  <c r="AC117" i="1"/>
  <c r="AD116" i="1"/>
  <c r="AC116" i="1"/>
  <c r="AC115" i="1"/>
  <c r="AD115" i="1" s="1"/>
  <c r="AD114" i="1"/>
  <c r="AC114" i="1"/>
  <c r="AD113" i="1"/>
  <c r="AC113" i="1"/>
  <c r="AC112" i="1"/>
  <c r="AD112" i="1" s="1"/>
  <c r="AD111" i="1"/>
  <c r="AC111" i="1"/>
  <c r="AD110" i="1"/>
  <c r="AC110" i="1"/>
  <c r="AC109" i="1"/>
  <c r="AD109" i="1" s="1"/>
  <c r="AD108" i="1"/>
  <c r="AC108" i="1"/>
  <c r="AD107" i="1"/>
  <c r="AC107" i="1"/>
  <c r="AC106" i="1"/>
  <c r="AD106" i="1" s="1"/>
  <c r="AD105" i="1"/>
  <c r="AC105" i="1"/>
  <c r="AD104" i="1"/>
  <c r="AC104" i="1"/>
  <c r="AC103" i="1"/>
  <c r="AD103" i="1" s="1"/>
  <c r="AD102" i="1"/>
  <c r="AC102" i="1"/>
  <c r="AD101" i="1"/>
  <c r="AC101" i="1"/>
  <c r="AC100" i="1"/>
  <c r="AD100" i="1" s="1"/>
  <c r="AD99" i="1"/>
  <c r="AC99" i="1"/>
  <c r="AD98" i="1"/>
  <c r="AC98" i="1"/>
  <c r="AC97" i="1"/>
  <c r="AD97" i="1" s="1"/>
  <c r="AD96" i="1"/>
  <c r="AC96" i="1"/>
  <c r="AD95" i="1"/>
  <c r="AC95" i="1"/>
  <c r="AC94" i="1"/>
  <c r="AD94" i="1" s="1"/>
  <c r="AD93" i="1"/>
  <c r="AC93" i="1"/>
  <c r="AD92" i="1"/>
  <c r="AC92" i="1"/>
  <c r="AC91" i="1"/>
  <c r="AD91" i="1" s="1"/>
  <c r="AD90" i="1"/>
  <c r="AC90" i="1"/>
  <c r="AD89" i="1"/>
  <c r="AC89" i="1"/>
  <c r="AC88" i="1"/>
  <c r="AD88" i="1" s="1"/>
  <c r="AD87" i="1"/>
  <c r="AC87" i="1"/>
  <c r="AD86" i="1"/>
  <c r="AC86" i="1"/>
  <c r="AC85" i="1"/>
  <c r="AD85" i="1" s="1"/>
  <c r="AD84" i="1"/>
  <c r="AC84" i="1"/>
  <c r="AD83" i="1"/>
  <c r="AC83" i="1"/>
  <c r="AC82" i="1"/>
  <c r="AD82" i="1" s="1"/>
  <c r="AD81" i="1"/>
  <c r="AC81" i="1"/>
  <c r="AD80" i="1"/>
  <c r="AC80" i="1"/>
  <c r="AC79" i="1"/>
  <c r="AD79" i="1" s="1"/>
  <c r="AD78" i="1"/>
  <c r="AC78" i="1"/>
  <c r="AD77" i="1"/>
  <c r="AC77" i="1"/>
  <c r="AC76" i="1"/>
  <c r="AD76" i="1" s="1"/>
  <c r="AD75" i="1"/>
  <c r="AC75" i="1"/>
  <c r="AD74" i="1"/>
  <c r="AC74" i="1"/>
  <c r="AC73" i="1"/>
  <c r="AD73" i="1" s="1"/>
  <c r="AD72" i="1"/>
  <c r="AC72" i="1"/>
  <c r="AD71" i="1"/>
  <c r="AC71" i="1"/>
  <c r="AC70" i="1"/>
  <c r="AD70" i="1" s="1"/>
  <c r="AD69" i="1"/>
  <c r="AC69" i="1"/>
  <c r="AC68" i="1"/>
  <c r="AD68" i="1" s="1"/>
  <c r="AC67" i="1"/>
  <c r="AD67" i="1" s="1"/>
  <c r="AD66" i="1"/>
  <c r="AC66" i="1"/>
  <c r="AC65" i="1"/>
  <c r="AD65" i="1" s="1"/>
  <c r="AC64" i="1"/>
  <c r="AD64" i="1" s="1"/>
  <c r="AD63" i="1"/>
  <c r="AC63" i="1"/>
  <c r="AC62" i="1"/>
  <c r="AD62" i="1" s="1"/>
  <c r="AC61" i="1"/>
  <c r="AD61" i="1" s="1"/>
  <c r="AD60" i="1"/>
  <c r="AC60" i="1"/>
  <c r="AC59" i="1"/>
  <c r="AD59" i="1" s="1"/>
  <c r="AC58" i="1"/>
  <c r="AD58" i="1" s="1"/>
  <c r="AD57" i="1"/>
  <c r="AC57" i="1"/>
  <c r="AC56" i="1"/>
  <c r="AD56" i="1" s="1"/>
  <c r="AC55" i="1"/>
  <c r="AD55" i="1" s="1"/>
  <c r="AD54" i="1"/>
  <c r="AC54" i="1"/>
  <c r="AC53" i="1"/>
  <c r="AD53" i="1" s="1"/>
  <c r="AC52" i="1"/>
  <c r="AD52" i="1" s="1"/>
  <c r="AD51" i="1"/>
  <c r="AC51" i="1"/>
  <c r="AC50" i="1"/>
  <c r="AD50" i="1" s="1"/>
  <c r="AC49" i="1"/>
  <c r="AD49" i="1" s="1"/>
  <c r="AD48" i="1"/>
  <c r="AC48" i="1"/>
  <c r="AC47" i="1"/>
  <c r="AD47" i="1" s="1"/>
  <c r="AC46" i="1"/>
  <c r="AD46" i="1" s="1"/>
  <c r="AD45" i="1"/>
  <c r="AC45" i="1"/>
  <c r="AC44" i="1"/>
  <c r="AD44" i="1" s="1"/>
  <c r="AC43" i="1"/>
  <c r="AD43" i="1" s="1"/>
  <c r="AD42" i="1"/>
  <c r="AC42" i="1"/>
  <c r="AC41" i="1"/>
  <c r="AD41" i="1" s="1"/>
  <c r="AC40" i="1"/>
  <c r="AD40" i="1" s="1"/>
  <c r="AD39" i="1"/>
  <c r="AC39" i="1"/>
  <c r="AC38" i="1"/>
  <c r="AD38" i="1" s="1"/>
  <c r="AC37" i="1"/>
  <c r="AD37" i="1" s="1"/>
  <c r="AD36" i="1"/>
  <c r="AC36" i="1"/>
  <c r="AC35" i="1"/>
  <c r="AD35" i="1" s="1"/>
  <c r="AC34" i="1"/>
  <c r="AD34" i="1" s="1"/>
  <c r="AD33" i="1"/>
  <c r="AC33" i="1"/>
  <c r="AC32" i="1"/>
  <c r="AD32" i="1" s="1"/>
  <c r="AC31" i="1"/>
  <c r="AD31" i="1" s="1"/>
  <c r="AD30" i="1"/>
  <c r="AC30" i="1"/>
  <c r="AC29" i="1"/>
  <c r="AD29" i="1" s="1"/>
  <c r="AC28" i="1"/>
  <c r="AD28" i="1" s="1"/>
  <c r="AD27" i="1"/>
  <c r="AC27" i="1"/>
  <c r="AC26" i="1"/>
  <c r="AD26" i="1" s="1"/>
  <c r="AC25" i="1"/>
  <c r="AD25" i="1" s="1"/>
  <c r="AD24" i="1"/>
  <c r="AC24" i="1"/>
  <c r="AC23" i="1"/>
  <c r="AD23" i="1" s="1"/>
  <c r="AC22" i="1"/>
  <c r="AD22" i="1" s="1"/>
  <c r="AD21" i="1"/>
  <c r="AC21" i="1"/>
  <c r="AC20" i="1"/>
  <c r="AD20" i="1" s="1"/>
  <c r="AC19" i="1"/>
  <c r="AD19" i="1" s="1"/>
  <c r="AD18" i="1"/>
  <c r="AC18" i="1"/>
  <c r="AC17" i="1"/>
  <c r="AD17" i="1" s="1"/>
  <c r="AC16" i="1"/>
  <c r="AD16" i="1" s="1"/>
  <c r="AD15" i="1"/>
  <c r="AC15" i="1"/>
  <c r="AC14" i="1"/>
  <c r="AD14" i="1" s="1"/>
  <c r="AC13" i="1"/>
  <c r="AD13" i="1" s="1"/>
  <c r="AD12" i="1"/>
  <c r="AC12" i="1"/>
  <c r="AC11" i="1"/>
  <c r="AD11" i="1" s="1"/>
  <c r="AC10" i="1"/>
  <c r="AD10" i="1" s="1"/>
  <c r="AD9" i="1"/>
  <c r="AC9" i="1"/>
  <c r="AC8" i="1"/>
  <c r="AD8" i="1" s="1"/>
</calcChain>
</file>

<file path=xl/sharedStrings.xml><?xml version="1.0" encoding="utf-8"?>
<sst xmlns="http://schemas.openxmlformats.org/spreadsheetml/2006/main" count="170" uniqueCount="148">
  <si>
    <t>Guadalajara, Jalisco, 01 de abril 2014.</t>
  </si>
  <si>
    <t>De conformidad con el acuerdo 02/2014 de los Lineamientos para la Publicación de la Información a que se refiere en el último párrafo del artículo 6° de la Ley de Coordinación Fiscal Federal, se publican nuevamente los importes de las Participaciones Estatales, Federales y Aportaciones a los Municipios del Estado de Jalisco, estimadas para el ejercicio fiscal 2014.</t>
  </si>
  <si>
    <t>Municipio</t>
  </si>
  <si>
    <t>Fondo General de Participaciones</t>
  </si>
  <si>
    <t>Fondo de Fomento Municipal</t>
  </si>
  <si>
    <t>Impesto Especial sobre Producción y Servicios (Tabacos y Licores)</t>
  </si>
  <si>
    <t>Impuesto Sobre Tenencia o Uso de Vehículos</t>
  </si>
  <si>
    <t>Impuesto Sobre Automóviles Nuevos</t>
  </si>
  <si>
    <t>Participaciones Estatales</t>
  </si>
  <si>
    <t>Fondo de Fiscalización y Recaudación</t>
  </si>
  <si>
    <t>Compensación del Impuesto Sobre Automóviles Nuevos</t>
  </si>
  <si>
    <t>Impesto Especial sobre Producción y Servicios
(adicional a las Gasolinas)</t>
  </si>
  <si>
    <t>Fondo de Aportaciones para el Fortalecimiento Municipal-DF</t>
  </si>
  <si>
    <t>Fondo de Aportaciones de Infraestructura Social Municipal</t>
  </si>
  <si>
    <t>Total de Participaciones y Aportaciones</t>
  </si>
  <si>
    <t>Porcentaje</t>
  </si>
  <si>
    <t>Monto 
(pesos)</t>
  </si>
  <si>
    <t>ACATIC</t>
  </si>
  <si>
    <t>ACATLAN DE JUAREZ</t>
  </si>
  <si>
    <t>AHUALULCO DE MERCADO</t>
  </si>
  <si>
    <t>AMACUECA</t>
  </si>
  <si>
    <t>AMATITAN</t>
  </si>
  <si>
    <t>AMECA</t>
  </si>
  <si>
    <t>ARANDAS</t>
  </si>
  <si>
    <t>ARENAL, EL</t>
  </si>
  <si>
    <t>ATEMAJAC DE BRIZUELA</t>
  </si>
  <si>
    <t>ATENGO</t>
  </si>
  <si>
    <t>ATENGUILLO</t>
  </si>
  <si>
    <t>ATOTONILCO EL ALTO</t>
  </si>
  <si>
    <t>ATOYAC</t>
  </si>
  <si>
    <t>AUTLAN DE NAVARRO</t>
  </si>
  <si>
    <t>AYOTLAN</t>
  </si>
  <si>
    <t>AYUTLA</t>
  </si>
  <si>
    <t>BARCA, LA</t>
  </si>
  <si>
    <t>BOLAÑOS</t>
  </si>
  <si>
    <t>CABO CORRIENTES</t>
  </si>
  <si>
    <t>CASIMIRO CASTILLO</t>
  </si>
  <si>
    <t>CAÑADAS DE OBREGON</t>
  </si>
  <si>
    <t>CHAPALA</t>
  </si>
  <si>
    <t>CHIMALTITAN</t>
  </si>
  <si>
    <t>CHIQUILISTLAN</t>
  </si>
  <si>
    <t>CIHUATLAN</t>
  </si>
  <si>
    <t>COCULA</t>
  </si>
  <si>
    <t>COLOTLAN</t>
  </si>
  <si>
    <t>CONCEPCION DE BUENOS AIRES</t>
  </si>
  <si>
    <t>CUAUTITLAN DE GARCIA BARRAGAN</t>
  </si>
  <si>
    <t>CUAUTLA</t>
  </si>
  <si>
    <t>CUQUIO</t>
  </si>
  <si>
    <t>DEGOLLADO</t>
  </si>
  <si>
    <t>EJUTLA</t>
  </si>
  <si>
    <t>ENCARNACION DE DIAZ</t>
  </si>
  <si>
    <t>ETZATLAN</t>
  </si>
  <si>
    <t>GOMEZ FARIAS</t>
  </si>
  <si>
    <t>GRULLO, EL</t>
  </si>
  <si>
    <t>GUACHINANGO</t>
  </si>
  <si>
    <t>GUADALAJARA</t>
  </si>
  <si>
    <t>HOSTOTIPAQUILLO</t>
  </si>
  <si>
    <t>HUEJUCAR</t>
  </si>
  <si>
    <t>HUEJUQUILLA EL ALTO</t>
  </si>
  <si>
    <t>HUERTA, LA</t>
  </si>
  <si>
    <t>IXTLAHUACAN DE LOS MEMBRILLOS</t>
  </si>
  <si>
    <t>IXTLAHUACAN DEL RIO</t>
  </si>
  <si>
    <t>JALOSTOTITLAN</t>
  </si>
  <si>
    <t>JAMAY</t>
  </si>
  <si>
    <t>JESUS MARIA</t>
  </si>
  <si>
    <t>JILOTLAN DE LOS DOLORES</t>
  </si>
  <si>
    <t>JOCOTEPEC</t>
  </si>
  <si>
    <t>JUANACATLAN</t>
  </si>
  <si>
    <t>JUCHITLAN</t>
  </si>
  <si>
    <t>LAGOS DE MORENO</t>
  </si>
  <si>
    <t>LIMON, EL</t>
  </si>
  <si>
    <t>MAGDALENA</t>
  </si>
  <si>
    <t>MANZANILLA DE LA PAZ, LA</t>
  </si>
  <si>
    <t>MASCOTA</t>
  </si>
  <si>
    <t>MAZAMITLA</t>
  </si>
  <si>
    <t>MEXTICACAN</t>
  </si>
  <si>
    <t>MEZQUITIC</t>
  </si>
  <si>
    <t>MIXTLAN</t>
  </si>
  <si>
    <t>OCOTLAN</t>
  </si>
  <si>
    <t>OJUELOS DE JALISCO</t>
  </si>
  <si>
    <t>PIHUAMO</t>
  </si>
  <si>
    <t>PONCITLAN</t>
  </si>
  <si>
    <t>PUERTO VALLARTA</t>
  </si>
  <si>
    <t>QUITUPAN</t>
  </si>
  <si>
    <t>SALTO, EL</t>
  </si>
  <si>
    <t>SAN CRISTOBAL DE LA BARRANCA</t>
  </si>
  <si>
    <t>SAN DIEGO DE ALEJANDRIA</t>
  </si>
  <si>
    <t>SAN GABRIEL</t>
  </si>
  <si>
    <t>SAN IGNACIO CERRO GORDO</t>
  </si>
  <si>
    <t>SAN JUAN DE LOS LAGOS</t>
  </si>
  <si>
    <t>SAN JUANITO ESCOBEDO</t>
  </si>
  <si>
    <t>SAN JULIAN</t>
  </si>
  <si>
    <t>SAN MARCOS</t>
  </si>
  <si>
    <t>SAN MARTIN DE BOLAÑOS</t>
  </si>
  <si>
    <t>SAN MARTIN HIDALGO</t>
  </si>
  <si>
    <t>SAN MIGUEL EL ALTO</t>
  </si>
  <si>
    <t>SAN PEDRO TLAQUEPAQUE</t>
  </si>
  <si>
    <t>SAN SEBASTIAN DEL OESTE</t>
  </si>
  <si>
    <t>SANTA MARIA DE LOS ANGELES</t>
  </si>
  <si>
    <t>SANTA MARIA DEL ORO</t>
  </si>
  <si>
    <t>SAYULA</t>
  </si>
  <si>
    <t>TALA</t>
  </si>
  <si>
    <t>TALPA DE ALLENDE</t>
  </si>
  <si>
    <t>TAMAZULA DE GORDIANO</t>
  </si>
  <si>
    <t>TAPALPA</t>
  </si>
  <si>
    <t>TECALITLAN</t>
  </si>
  <si>
    <t>TECHALUTA DE MONTENEGRO</t>
  </si>
  <si>
    <t>TECOLOTLAN</t>
  </si>
  <si>
    <t>TENAMAXTLAN</t>
  </si>
  <si>
    <t>TEOCALTICHE</t>
  </si>
  <si>
    <t>TEOCUITATLAN DE CORONA</t>
  </si>
  <si>
    <t>TEPATITLAN DE MORELOS</t>
  </si>
  <si>
    <t>TEQUILA</t>
  </si>
  <si>
    <t>TEUCHITLAN</t>
  </si>
  <si>
    <t>TIZAPAN EL ALTO</t>
  </si>
  <si>
    <t>TLAJOMULCO DE ZUÑIGA</t>
  </si>
  <si>
    <t>TOLIMAN</t>
  </si>
  <si>
    <t>TOMATLAN</t>
  </si>
  <si>
    <t>TONALA</t>
  </si>
  <si>
    <t>TONAYA</t>
  </si>
  <si>
    <t>TONILA</t>
  </si>
  <si>
    <t>TOTATICHE</t>
  </si>
  <si>
    <t>TOTOTLAN</t>
  </si>
  <si>
    <t>TUXCACUESCO</t>
  </si>
  <si>
    <t>TUXCUECA</t>
  </si>
  <si>
    <t>TUXPAN</t>
  </si>
  <si>
    <t>UNION DE SAN ANTONIO</t>
  </si>
  <si>
    <t>UNION DE TULA</t>
  </si>
  <si>
    <t>VALLE DE GUADALUPE</t>
  </si>
  <si>
    <t>VALLE DE JUAREZ</t>
  </si>
  <si>
    <t>VILLA CORONA</t>
  </si>
  <si>
    <t>VILLA GUERRERO</t>
  </si>
  <si>
    <t>VILLA HIDALGO</t>
  </si>
  <si>
    <t>VILLA PURIFICACION</t>
  </si>
  <si>
    <t>YAHUALICA DE GONZALEZ GALLO</t>
  </si>
  <si>
    <t>ZACOALCO DE TORRES</t>
  </si>
  <si>
    <t>ZAPOPAN</t>
  </si>
  <si>
    <t>ZAPOTILTIC</t>
  </si>
  <si>
    <t>ZAPOTITLAN DE VADILLO</t>
  </si>
  <si>
    <t>ZAPOTLAN DEL REY</t>
  </si>
  <si>
    <t>ZAPOTLAN EL GRANDE</t>
  </si>
  <si>
    <t>ZAPOTLANEJO</t>
  </si>
  <si>
    <t>Totales</t>
  </si>
  <si>
    <t xml:space="preserve">Nota: Se publican nuevamente los importes estimados para el ejercicio fiscal 2014, sustituyendo las publicadas el 01-28-14-IV y las publicadas el 03-06-14-VI, esto debido a la actualización de coeficientes 2014 de los Fondos de Aportaciones, así como la corrección en el IEPS Gasolinas y diesel.
           Las estimaciones aquí presentadas estan sujetas a la variación de los ingresos efectivamente recibidos, así como los efectivamente recaudados según sea el caso, aunado a lo anterior tambien se deben considerar los ajustes determinados en el ejercicio, por tanto esta estimación no significa compromiso de pago. </t>
  </si>
  <si>
    <t>Atentamente,</t>
  </si>
  <si>
    <t>Mtro. Ricardo Villanueva Lomelí</t>
  </si>
  <si>
    <t>Secretario de Planeación, Administración y Finanzas.</t>
  </si>
  <si>
    <t>HRPP/JJCC/MEGCM/Mlvg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</si>
</sst>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0000_-;\-* #,##0.000000_-;_-* &quot;-&quot;??_-;_-@_-"/>
    <numFmt numFmtId="165" formatCode="_-* #,##0_-;\-* #,##0_-;_-* &quot;-&quot;??_-;_-@_-"/>
    <numFmt numFmtId="166" formatCode="_-[$€-2]* #,##0.00_-;\-[$€-2]* #,##0.00_-;_-[$€-2]* &quot;-&quot;??_-"/>
  </numFmts>
  <fonts count="2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.5"/>
      <name val="Arial Narrow"/>
      <family val="2"/>
    </font>
    <font>
      <sz val="10.5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G Omeg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7" applyNumberFormat="0" applyAlignment="0" applyProtection="0"/>
    <xf numFmtId="0" fontId="11" fillId="21" borderId="8" applyNumberFormat="0" applyAlignment="0" applyProtection="0"/>
    <xf numFmtId="166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7" applyNumberFormat="0" applyAlignment="0" applyProtection="0"/>
    <xf numFmtId="0" fontId="18" fillId="0" borderId="12" applyNumberFormat="0" applyFill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7" fillId="22" borderId="13" applyNumberFormat="0" applyFont="0" applyAlignment="0" applyProtection="0"/>
    <xf numFmtId="0" fontId="20" fillId="20" borderId="1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horizontal="left" vertical="top" wrapText="1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>
      <alignment horizontal="center"/>
    </xf>
    <xf numFmtId="0" fontId="3" fillId="0" borderId="0" xfId="1" applyFont="1" applyBorder="1"/>
    <xf numFmtId="0" fontId="5" fillId="0" borderId="4" xfId="1" applyFont="1" applyBorder="1" applyAlignment="1" applyProtection="1">
      <alignment horizontal="center" vertical="center" wrapText="1"/>
      <protection locked="0"/>
    </xf>
    <xf numFmtId="0" fontId="5" fillId="0" borderId="5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wrapText="1"/>
      <protection locked="0"/>
    </xf>
    <xf numFmtId="0" fontId="6" fillId="0" borderId="0" xfId="1" applyFont="1" applyAlignment="1">
      <alignment horizontal="center" vertical="center"/>
    </xf>
    <xf numFmtId="0" fontId="5" fillId="0" borderId="0" xfId="1" applyFont="1" applyBorder="1" applyAlignment="1" applyProtection="1">
      <alignment horizontal="center"/>
      <protection locked="0"/>
    </xf>
    <xf numFmtId="0" fontId="5" fillId="0" borderId="0" xfId="1" applyFont="1" applyFill="1" applyBorder="1" applyAlignment="1">
      <alignment horizontal="center"/>
    </xf>
    <xf numFmtId="0" fontId="5" fillId="0" borderId="0" xfId="1" applyFont="1" applyBorder="1"/>
    <xf numFmtId="0" fontId="5" fillId="0" borderId="0" xfId="1" applyFont="1"/>
    <xf numFmtId="0" fontId="6" fillId="0" borderId="0" xfId="1" applyFont="1" applyProtection="1">
      <protection locked="0"/>
    </xf>
    <xf numFmtId="164" fontId="6" fillId="0" borderId="0" xfId="1" applyNumberFormat="1" applyFont="1" applyProtection="1">
      <protection locked="0"/>
    </xf>
    <xf numFmtId="165" fontId="6" fillId="0" borderId="0" xfId="2" applyNumberFormat="1" applyFont="1" applyProtection="1">
      <protection locked="0"/>
    </xf>
    <xf numFmtId="4" fontId="6" fillId="0" borderId="0" xfId="1" applyNumberFormat="1" applyFont="1" applyFill="1"/>
    <xf numFmtId="4" fontId="6" fillId="0" borderId="0" xfId="1" applyNumberFormat="1" applyFont="1"/>
    <xf numFmtId="165" fontId="6" fillId="0" borderId="0" xfId="1" applyNumberFormat="1" applyFont="1"/>
    <xf numFmtId="0" fontId="6" fillId="0" borderId="0" xfId="1" applyFont="1"/>
    <xf numFmtId="0" fontId="6" fillId="0" borderId="0" xfId="1" applyFont="1" applyFill="1"/>
    <xf numFmtId="0" fontId="5" fillId="0" borderId="0" xfId="1" applyFont="1" applyAlignment="1" applyProtection="1">
      <alignment horizontal="right"/>
      <protection locked="0"/>
    </xf>
    <xf numFmtId="164" fontId="5" fillId="0" borderId="0" xfId="1" applyNumberFormat="1" applyFont="1"/>
    <xf numFmtId="165" fontId="5" fillId="0" borderId="0" xfId="1" applyNumberFormat="1" applyFont="1"/>
    <xf numFmtId="4" fontId="5" fillId="0" borderId="0" xfId="1" applyNumberFormat="1" applyFont="1" applyFill="1"/>
    <xf numFmtId="0" fontId="3" fillId="0" borderId="0" xfId="1" applyFont="1" applyFill="1" applyAlignment="1">
      <alignment horizontal="left" wrapText="1"/>
    </xf>
    <xf numFmtId="0" fontId="2" fillId="0" borderId="0" xfId="1"/>
    <xf numFmtId="0" fontId="3" fillId="0" borderId="0" xfId="0" applyFont="1" applyBorder="1"/>
  </cellXfs>
  <cellStyles count="5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uro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Millares 2" xfId="39"/>
    <cellStyle name="Millares 2 2" xfId="40"/>
    <cellStyle name="Millares 3" xfId="41"/>
    <cellStyle name="Millares 4" xfId="2"/>
    <cellStyle name="Normal" xfId="0" builtinId="0"/>
    <cellStyle name="Normal 2" xfId="1"/>
    <cellStyle name="Normal 2 2" xfId="42"/>
    <cellStyle name="Normal 3" xfId="43"/>
    <cellStyle name="Normal 4" xfId="44"/>
    <cellStyle name="Normal 5" xfId="45"/>
    <cellStyle name="Normal 6" xfId="46"/>
    <cellStyle name="Normal 7" xfId="47"/>
    <cellStyle name="Normal 8" xfId="48"/>
    <cellStyle name="Normal 9" xfId="49"/>
    <cellStyle name="Note" xfId="50"/>
    <cellStyle name="Output" xfId="51"/>
    <cellStyle name="Title" xfId="52"/>
    <cellStyle name="Warning Text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vargas1/Documents/MALU/PLANEACION%20FISCAL%20E%20INGRESOS%20COORDINADOS/ADMINISTRATIVO/OFICIOS/2014/Publicaci&#243;n%20Part%20Estimadas%20Nuevos%20Lineamientos/Estimaci&#243;n%202014%20New%20Lineamie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ción"/>
      <sheetName val="BASE CONCENTRADOS"/>
      <sheetName val="REPUB-Estimación"/>
    </sheetNames>
    <sheetDataSet>
      <sheetData sheetId="0">
        <row r="9">
          <cell r="K9">
            <v>50564192.654801354</v>
          </cell>
        </row>
        <row r="10">
          <cell r="K10">
            <v>40711264.377437145</v>
          </cell>
        </row>
        <row r="11">
          <cell r="K11">
            <v>40587129.881312415</v>
          </cell>
        </row>
        <row r="12">
          <cell r="K12">
            <v>19422460.338471998</v>
          </cell>
        </row>
        <row r="13">
          <cell r="K13">
            <v>32545670.878276251</v>
          </cell>
        </row>
        <row r="14">
          <cell r="K14">
            <v>106716726.47238646</v>
          </cell>
        </row>
        <row r="15">
          <cell r="K15">
            <v>143395602.91496029</v>
          </cell>
        </row>
        <row r="16">
          <cell r="K16">
            <v>33662484.666351005</v>
          </cell>
        </row>
        <row r="17">
          <cell r="K17">
            <v>23310833.905021321</v>
          </cell>
        </row>
        <row r="18">
          <cell r="K18">
            <v>22514337.612913087</v>
          </cell>
        </row>
        <row r="19">
          <cell r="K19">
            <v>22220087.000076301</v>
          </cell>
        </row>
        <row r="20">
          <cell r="K20">
            <v>111844073.62734185</v>
          </cell>
        </row>
        <row r="21">
          <cell r="K21">
            <v>28344601.029513463</v>
          </cell>
        </row>
        <row r="22">
          <cell r="K22">
            <v>113937675.44483149</v>
          </cell>
        </row>
        <row r="23">
          <cell r="K23">
            <v>75462363.030449674</v>
          </cell>
        </row>
        <row r="24">
          <cell r="K24">
            <v>41099008.940638065</v>
          </cell>
        </row>
        <row r="25">
          <cell r="K25">
            <v>110192498.93855128</v>
          </cell>
        </row>
        <row r="26">
          <cell r="K26">
            <v>42025094.361910984</v>
          </cell>
        </row>
        <row r="27">
          <cell r="K27">
            <v>51105169.953128427</v>
          </cell>
        </row>
        <row r="28">
          <cell r="K28">
            <v>23871178.786713924</v>
          </cell>
        </row>
        <row r="29">
          <cell r="K29">
            <v>47176308.661974341</v>
          </cell>
        </row>
        <row r="30">
          <cell r="K30">
            <v>94027532.557022765</v>
          </cell>
        </row>
        <row r="31">
          <cell r="K31">
            <v>31504501.520124666</v>
          </cell>
        </row>
        <row r="32">
          <cell r="K32">
            <v>22379101.196911283</v>
          </cell>
        </row>
        <row r="33">
          <cell r="K33">
            <v>77745676.714454696</v>
          </cell>
        </row>
        <row r="34">
          <cell r="K34">
            <v>53590999.30377274</v>
          </cell>
        </row>
        <row r="35">
          <cell r="K35">
            <v>42348363.137181163</v>
          </cell>
        </row>
        <row r="36">
          <cell r="K36">
            <v>21165092.421203107</v>
          </cell>
        </row>
        <row r="37">
          <cell r="K37">
            <v>62015932.97346133</v>
          </cell>
        </row>
        <row r="38">
          <cell r="K38">
            <v>16525836.189694423</v>
          </cell>
        </row>
        <row r="39">
          <cell r="K39">
            <v>52452214.953700975</v>
          </cell>
        </row>
        <row r="40">
          <cell r="K40">
            <v>48217013.131557263</v>
          </cell>
        </row>
        <row r="41">
          <cell r="K41">
            <v>14823587.669224983</v>
          </cell>
        </row>
        <row r="42">
          <cell r="K42">
            <v>111457355.5109463</v>
          </cell>
        </row>
        <row r="43">
          <cell r="K43">
            <v>40988206.721193813</v>
          </cell>
        </row>
        <row r="44">
          <cell r="K44">
            <v>34849057.403032303</v>
          </cell>
        </row>
        <row r="45">
          <cell r="K45">
            <v>45734063.012644745</v>
          </cell>
        </row>
        <row r="46">
          <cell r="K46">
            <v>23708502.992492855</v>
          </cell>
        </row>
        <row r="47">
          <cell r="K47">
            <v>3387077238.8716331</v>
          </cell>
        </row>
        <row r="48">
          <cell r="K48">
            <v>72473610.906621367</v>
          </cell>
        </row>
        <row r="49">
          <cell r="K49">
            <v>23417853.217025515</v>
          </cell>
        </row>
        <row r="50">
          <cell r="K50">
            <v>36009115.987219855</v>
          </cell>
        </row>
        <row r="51">
          <cell r="K51">
            <v>68378081.478541568</v>
          </cell>
        </row>
        <row r="52">
          <cell r="K52">
            <v>65041019.461820096</v>
          </cell>
        </row>
        <row r="53">
          <cell r="K53">
            <v>53417894.955941379</v>
          </cell>
        </row>
        <row r="54">
          <cell r="K54">
            <v>66367083.18167685</v>
          </cell>
        </row>
        <row r="55">
          <cell r="K55">
            <v>42015308.376900509</v>
          </cell>
        </row>
        <row r="56">
          <cell r="K56">
            <v>54983184.082727149</v>
          </cell>
        </row>
        <row r="57">
          <cell r="K57">
            <v>45752473.948541664</v>
          </cell>
        </row>
        <row r="58">
          <cell r="K58">
            <v>77417510.906153768</v>
          </cell>
        </row>
        <row r="59">
          <cell r="K59">
            <v>27353909.164790992</v>
          </cell>
        </row>
        <row r="60">
          <cell r="K60">
            <v>21483594.063536376</v>
          </cell>
        </row>
        <row r="61">
          <cell r="K61">
            <v>304862330.62344003</v>
          </cell>
        </row>
        <row r="62">
          <cell r="K62">
            <v>19562944.861867912</v>
          </cell>
        </row>
        <row r="63">
          <cell r="K63">
            <v>40263521.99878262</v>
          </cell>
        </row>
        <row r="64">
          <cell r="K64">
            <v>19928741.705259211</v>
          </cell>
        </row>
        <row r="65">
          <cell r="K65">
            <v>44483351.686907105</v>
          </cell>
        </row>
        <row r="66">
          <cell r="K66">
            <v>33457826.339584425</v>
          </cell>
        </row>
        <row r="67">
          <cell r="K67">
            <v>24461319.714754447</v>
          </cell>
        </row>
        <row r="68">
          <cell r="K68">
            <v>98621863.352341548</v>
          </cell>
        </row>
        <row r="69">
          <cell r="K69">
            <v>21371558.682910379</v>
          </cell>
        </row>
        <row r="70">
          <cell r="K70">
            <v>154950801.69234517</v>
          </cell>
        </row>
        <row r="71">
          <cell r="K71">
            <v>70142005.040306583</v>
          </cell>
        </row>
        <row r="72">
          <cell r="K72">
            <v>43019927.587621406</v>
          </cell>
        </row>
        <row r="73">
          <cell r="K73">
            <v>92138921.156169891</v>
          </cell>
        </row>
        <row r="74">
          <cell r="K74">
            <v>626321438.58095634</v>
          </cell>
        </row>
        <row r="75">
          <cell r="K75">
            <v>45422950.710472442</v>
          </cell>
        </row>
        <row r="76">
          <cell r="K76">
            <v>245974712.44478142</v>
          </cell>
        </row>
        <row r="77">
          <cell r="K77">
            <v>23130293.767477609</v>
          </cell>
        </row>
        <row r="78">
          <cell r="K78">
            <v>23966845.217279628</v>
          </cell>
        </row>
        <row r="79">
          <cell r="K79">
            <v>38850440.690763921</v>
          </cell>
        </row>
        <row r="80">
          <cell r="K80">
            <v>40556822.106474131</v>
          </cell>
        </row>
        <row r="81">
          <cell r="K81">
            <v>125674060.77156237</v>
          </cell>
        </row>
        <row r="82">
          <cell r="K82">
            <v>22225157.370320529</v>
          </cell>
        </row>
        <row r="83">
          <cell r="K83">
            <v>35204889.332045145</v>
          </cell>
        </row>
        <row r="84">
          <cell r="K84">
            <v>16784439.768371273</v>
          </cell>
        </row>
        <row r="85">
          <cell r="K85">
            <v>26279045.203193303</v>
          </cell>
        </row>
        <row r="86">
          <cell r="K86">
            <v>56770317.29724966</v>
          </cell>
        </row>
        <row r="87">
          <cell r="K87">
            <v>69517637.001165211</v>
          </cell>
        </row>
        <row r="88">
          <cell r="K88">
            <v>47054083.663002871</v>
          </cell>
        </row>
        <row r="89">
          <cell r="K89">
            <v>20127069.867755275</v>
          </cell>
        </row>
        <row r="90">
          <cell r="K90">
            <v>25246822.011829458</v>
          </cell>
        </row>
        <row r="91">
          <cell r="K91">
            <v>62071304.076889142</v>
          </cell>
        </row>
        <row r="92">
          <cell r="K92">
            <v>111962611.62227693</v>
          </cell>
        </row>
        <row r="93">
          <cell r="K93">
            <v>55072409.061206006</v>
          </cell>
        </row>
        <row r="94">
          <cell r="K94">
            <v>90909011.871460408</v>
          </cell>
        </row>
        <row r="95">
          <cell r="K95">
            <v>48106243.038798288</v>
          </cell>
        </row>
        <row r="96">
          <cell r="K96">
            <v>55093799.870669752</v>
          </cell>
        </row>
        <row r="97">
          <cell r="K97">
            <v>15716338.523618313</v>
          </cell>
        </row>
        <row r="98">
          <cell r="K98">
            <v>40637405.816705443</v>
          </cell>
        </row>
        <row r="99">
          <cell r="K99">
            <v>23682936.427611589</v>
          </cell>
        </row>
        <row r="100">
          <cell r="K100">
            <v>88645277.129036337</v>
          </cell>
        </row>
        <row r="101">
          <cell r="K101">
            <v>31054374.742485784</v>
          </cell>
        </row>
        <row r="102">
          <cell r="K102">
            <v>248385709.23739377</v>
          </cell>
        </row>
        <row r="103">
          <cell r="K103">
            <v>90926231.227017894</v>
          </cell>
        </row>
        <row r="104">
          <cell r="K104">
            <v>24367155.169588715</v>
          </cell>
        </row>
        <row r="105">
          <cell r="K105">
            <v>44887677.526373327</v>
          </cell>
        </row>
        <row r="106">
          <cell r="K106">
            <v>559649590.34428692</v>
          </cell>
        </row>
        <row r="107">
          <cell r="K107">
            <v>955526215.0142535</v>
          </cell>
        </row>
        <row r="108">
          <cell r="K108">
            <v>33070588.178271141</v>
          </cell>
        </row>
        <row r="109">
          <cell r="K109">
            <v>98680912.705691785</v>
          </cell>
        </row>
        <row r="110">
          <cell r="K110">
            <v>645701340.16471446</v>
          </cell>
        </row>
        <row r="111">
          <cell r="K111">
            <v>22326030.101498239</v>
          </cell>
        </row>
        <row r="112">
          <cell r="K112">
            <v>25355738.121737596</v>
          </cell>
        </row>
        <row r="113">
          <cell r="K113">
            <v>24759704.104048923</v>
          </cell>
        </row>
        <row r="114">
          <cell r="K114">
            <v>47070864.021380439</v>
          </cell>
        </row>
        <row r="115">
          <cell r="K115">
            <v>21165417.973533981</v>
          </cell>
        </row>
        <row r="116">
          <cell r="K116">
            <v>20120905.373915736</v>
          </cell>
        </row>
        <row r="117">
          <cell r="K117">
            <v>69613918.989008456</v>
          </cell>
        </row>
        <row r="118">
          <cell r="K118">
            <v>50702925.682172842</v>
          </cell>
        </row>
        <row r="119">
          <cell r="K119">
            <v>31138281.531310417</v>
          </cell>
        </row>
        <row r="120">
          <cell r="K120">
            <v>26129702.319713</v>
          </cell>
        </row>
        <row r="121">
          <cell r="K121">
            <v>20416610.357463364</v>
          </cell>
        </row>
        <row r="122">
          <cell r="K122">
            <v>36803799.728879526</v>
          </cell>
        </row>
        <row r="123">
          <cell r="K123">
            <v>32463452.860400766</v>
          </cell>
        </row>
        <row r="124">
          <cell r="K124">
            <v>42361682.144401319</v>
          </cell>
        </row>
        <row r="125">
          <cell r="K125">
            <v>52205720.80849807</v>
          </cell>
        </row>
        <row r="126">
          <cell r="K126">
            <v>59228008.681067355</v>
          </cell>
        </row>
        <row r="127">
          <cell r="K127">
            <v>55405113.204012975</v>
          </cell>
        </row>
        <row r="128">
          <cell r="K128">
            <v>2307694256.9533496</v>
          </cell>
        </row>
        <row r="129">
          <cell r="K129">
            <v>59644894.640288122</v>
          </cell>
        </row>
        <row r="130">
          <cell r="K130">
            <v>27763031.885885656</v>
          </cell>
        </row>
        <row r="131">
          <cell r="K131">
            <v>40594557.000820264</v>
          </cell>
        </row>
        <row r="132">
          <cell r="K132">
            <v>189852843.76068461</v>
          </cell>
        </row>
        <row r="133">
          <cell r="K133">
            <v>127599209.41177857</v>
          </cell>
        </row>
        <row r="135">
          <cell r="K135">
            <v>15186365621.140005</v>
          </cell>
        </row>
      </sheetData>
      <sheetData sheetId="1">
        <row r="7">
          <cell r="D7">
            <v>22942991.263193324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AD149"/>
  <sheetViews>
    <sheetView tabSelected="1" zoomScaleNormal="100" workbookViewId="0">
      <pane xSplit="1" ySplit="6" topLeftCell="B121" activePane="bottomRight" state="frozen"/>
      <selection pane="topRight" activeCell="B1" sqref="B1"/>
      <selection pane="bottomLeft" activeCell="A7" sqref="A7"/>
      <selection pane="bottomRight" activeCell="F129" sqref="F129"/>
    </sheetView>
  </sheetViews>
  <sheetFormatPr baseColWidth="10" defaultRowHeight="13.5"/>
  <cols>
    <col min="1" max="1" width="27.5703125" style="2" customWidth="1"/>
    <col min="2" max="2" width="1.42578125" style="2" customWidth="1"/>
    <col min="3" max="3" width="8.7109375" style="2" bestFit="1" customWidth="1"/>
    <col min="4" max="4" width="10.28515625" style="2" bestFit="1" customWidth="1"/>
    <col min="5" max="5" width="8.7109375" style="2" bestFit="1" customWidth="1"/>
    <col min="6" max="6" width="9.140625" style="2" bestFit="1" customWidth="1"/>
    <col min="7" max="7" width="8.7109375" style="2" bestFit="1" customWidth="1"/>
    <col min="8" max="8" width="9.140625" style="2" bestFit="1" customWidth="1"/>
    <col min="9" max="9" width="8.7109375" style="2" bestFit="1" customWidth="1"/>
    <col min="10" max="10" width="8.42578125" style="2" bestFit="1" customWidth="1"/>
    <col min="11" max="11" width="8.7109375" style="2" customWidth="1"/>
    <col min="12" max="12" width="9.140625" style="2" bestFit="1" customWidth="1"/>
    <col min="13" max="13" width="8.7109375" style="2" bestFit="1" customWidth="1"/>
    <col min="14" max="14" width="10.28515625" style="2" bestFit="1" customWidth="1"/>
    <col min="15" max="15" width="8.7109375" style="2" bestFit="1" customWidth="1"/>
    <col min="16" max="16" width="9.140625" style="2" bestFit="1" customWidth="1"/>
    <col min="17" max="17" width="8.7109375" style="2" bestFit="1" customWidth="1"/>
    <col min="18" max="18" width="8.42578125" style="2" bestFit="1" customWidth="1"/>
    <col min="19" max="19" width="8.7109375" style="2" bestFit="1" customWidth="1"/>
    <col min="20" max="20" width="9.140625" style="2" bestFit="1" customWidth="1"/>
    <col min="21" max="21" width="8.7109375" style="2" bestFit="1" customWidth="1"/>
    <col min="22" max="22" width="10.28515625" style="2" bestFit="1" customWidth="1"/>
    <col min="23" max="23" width="8.7109375" style="2" bestFit="1" customWidth="1"/>
    <col min="24" max="24" width="10.28515625" style="2" bestFit="1" customWidth="1"/>
    <col min="25" max="25" width="0.85546875" style="2" customWidth="1"/>
    <col min="26" max="26" width="8.7109375" style="2" bestFit="1" customWidth="1"/>
    <col min="27" max="27" width="11" style="2" bestFit="1" customWidth="1"/>
    <col min="28" max="28" width="0.85546875" style="2" customWidth="1"/>
    <col min="29" max="29" width="12" style="2" hidden="1" customWidth="1"/>
    <col min="30" max="30" width="0" style="2" hidden="1" customWidth="1"/>
    <col min="31" max="16384" width="11.42578125" style="2"/>
  </cols>
  <sheetData>
    <row r="1" spans="1:3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0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30" ht="36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30" ht="6" customHeight="1" thickBot="1"/>
    <row r="5" spans="1:30" s="1" customFormat="1" ht="37.5" customHeight="1">
      <c r="A5" s="4" t="s">
        <v>2</v>
      </c>
      <c r="B5" s="5"/>
      <c r="C5" s="6" t="s">
        <v>3</v>
      </c>
      <c r="D5" s="7"/>
      <c r="E5" s="6" t="s">
        <v>4</v>
      </c>
      <c r="F5" s="7"/>
      <c r="G5" s="6" t="s">
        <v>5</v>
      </c>
      <c r="H5" s="7"/>
      <c r="I5" s="6" t="s">
        <v>6</v>
      </c>
      <c r="J5" s="7"/>
      <c r="K5" s="6" t="s">
        <v>7</v>
      </c>
      <c r="L5" s="7"/>
      <c r="M5" s="6" t="s">
        <v>8</v>
      </c>
      <c r="N5" s="7"/>
      <c r="O5" s="6" t="s">
        <v>9</v>
      </c>
      <c r="P5" s="7"/>
      <c r="Q5" s="6" t="s">
        <v>10</v>
      </c>
      <c r="R5" s="7"/>
      <c r="S5" s="6" t="s">
        <v>11</v>
      </c>
      <c r="T5" s="7"/>
      <c r="U5" s="6" t="s">
        <v>12</v>
      </c>
      <c r="V5" s="7"/>
      <c r="W5" s="6" t="s">
        <v>13</v>
      </c>
      <c r="X5" s="7"/>
      <c r="Y5" s="8"/>
      <c r="Z5" s="6" t="s">
        <v>14</v>
      </c>
      <c r="AA5" s="7"/>
      <c r="AB5" s="8"/>
      <c r="AC5" s="9"/>
    </row>
    <row r="6" spans="1:30" s="1" customFormat="1" ht="30.75" customHeight="1" thickBot="1">
      <c r="A6" s="10"/>
      <c r="B6" s="5"/>
      <c r="C6" s="11" t="s">
        <v>15</v>
      </c>
      <c r="D6" s="12" t="s">
        <v>16</v>
      </c>
      <c r="E6" s="11" t="s">
        <v>15</v>
      </c>
      <c r="F6" s="12" t="s">
        <v>16</v>
      </c>
      <c r="G6" s="11" t="s">
        <v>15</v>
      </c>
      <c r="H6" s="12" t="s">
        <v>16</v>
      </c>
      <c r="I6" s="11" t="s">
        <v>15</v>
      </c>
      <c r="J6" s="12" t="s">
        <v>16</v>
      </c>
      <c r="K6" s="11" t="s">
        <v>15</v>
      </c>
      <c r="L6" s="12" t="s">
        <v>16</v>
      </c>
      <c r="M6" s="11" t="s">
        <v>15</v>
      </c>
      <c r="N6" s="12" t="s">
        <v>16</v>
      </c>
      <c r="O6" s="11" t="s">
        <v>15</v>
      </c>
      <c r="P6" s="12" t="s">
        <v>16</v>
      </c>
      <c r="Q6" s="11" t="s">
        <v>15</v>
      </c>
      <c r="R6" s="12" t="s">
        <v>16</v>
      </c>
      <c r="S6" s="11" t="s">
        <v>15</v>
      </c>
      <c r="T6" s="12" t="s">
        <v>16</v>
      </c>
      <c r="U6" s="11" t="s">
        <v>15</v>
      </c>
      <c r="V6" s="12" t="s">
        <v>16</v>
      </c>
      <c r="W6" s="11" t="s">
        <v>15</v>
      </c>
      <c r="X6" s="12" t="s">
        <v>16</v>
      </c>
      <c r="Y6" s="8"/>
      <c r="Z6" s="11" t="s">
        <v>15</v>
      </c>
      <c r="AA6" s="12" t="s">
        <v>16</v>
      </c>
      <c r="AB6" s="8"/>
      <c r="AC6" s="9"/>
    </row>
    <row r="7" spans="1:30" s="17" customForma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5"/>
      <c r="Z7" s="14"/>
      <c r="AA7" s="14"/>
      <c r="AB7" s="15"/>
      <c r="AC7" s="16"/>
    </row>
    <row r="8" spans="1:30" s="24" customFormat="1">
      <c r="A8" s="18" t="s">
        <v>17</v>
      </c>
      <c r="B8" s="18"/>
      <c r="C8" s="19">
        <v>0.35301754246834705</v>
      </c>
      <c r="D8" s="20">
        <v>22942991.263193324</v>
      </c>
      <c r="E8" s="19">
        <v>0.49770243052356483</v>
      </c>
      <c r="F8" s="20">
        <v>4805235.7914386</v>
      </c>
      <c r="G8" s="19">
        <v>0.35977985265441087</v>
      </c>
      <c r="H8" s="20">
        <v>705549.68939377216</v>
      </c>
      <c r="I8" s="19">
        <v>0.35112532261109763</v>
      </c>
      <c r="J8" s="20">
        <v>47552.832216156428</v>
      </c>
      <c r="K8" s="19">
        <v>0.36790260573358319</v>
      </c>
      <c r="L8" s="20">
        <v>447809.45213196822</v>
      </c>
      <c r="M8" s="19">
        <v>0.20679743734529915</v>
      </c>
      <c r="N8" s="20">
        <v>2153814.7489104006</v>
      </c>
      <c r="O8" s="19">
        <v>9.7637834653564876E-2</v>
      </c>
      <c r="P8" s="20">
        <v>962238.91433233651</v>
      </c>
      <c r="Q8" s="19">
        <v>0.35112532261109763</v>
      </c>
      <c r="R8" s="20">
        <v>129890.57626170763</v>
      </c>
      <c r="S8" s="19">
        <v>0.45348501360455062</v>
      </c>
      <c r="T8" s="20">
        <v>1268264.2313843369</v>
      </c>
      <c r="U8" s="19">
        <v>0.28849023199058255</v>
      </c>
      <c r="V8" s="20">
        <v>10975346.575033244</v>
      </c>
      <c r="W8" s="19">
        <v>0.30483828873639029</v>
      </c>
      <c r="X8" s="20">
        <v>3787024.0547837811</v>
      </c>
      <c r="Y8" s="21"/>
      <c r="Z8" s="19">
        <v>0.31755931236620244</v>
      </c>
      <c r="AA8" s="20">
        <v>48225718.129079632</v>
      </c>
      <c r="AB8" s="21"/>
      <c r="AC8" s="22">
        <f>+[1]Estimación!K9</f>
        <v>50564192.654801354</v>
      </c>
      <c r="AD8" s="23">
        <f>+AC8-AA8</f>
        <v>2338474.5257217214</v>
      </c>
    </row>
    <row r="9" spans="1:30" s="24" customFormat="1">
      <c r="A9" s="18" t="s">
        <v>18</v>
      </c>
      <c r="B9" s="18"/>
      <c r="C9" s="19">
        <v>0.29043995858064825</v>
      </c>
      <c r="D9" s="20">
        <v>18876006.516858935</v>
      </c>
      <c r="E9" s="19">
        <v>0.30704239696359209</v>
      </c>
      <c r="F9" s="20">
        <v>2964444.2640685365</v>
      </c>
      <c r="G9" s="19">
        <v>0.30800164377005657</v>
      </c>
      <c r="H9" s="20">
        <v>604009.54220044613</v>
      </c>
      <c r="I9" s="19">
        <v>0.29502032889692303</v>
      </c>
      <c r="J9" s="20">
        <v>39954.5441384445</v>
      </c>
      <c r="K9" s="19">
        <v>0.2856227270283449</v>
      </c>
      <c r="L9" s="20">
        <v>347658.7415084088</v>
      </c>
      <c r="M9" s="19">
        <v>9.5638339893981877E-2</v>
      </c>
      <c r="N9" s="20">
        <v>996082.29999977106</v>
      </c>
      <c r="O9" s="19">
        <v>0.11744752523509631</v>
      </c>
      <c r="P9" s="20">
        <v>1157467.0779439756</v>
      </c>
      <c r="Q9" s="19">
        <v>0.29502032889692287</v>
      </c>
      <c r="R9" s="20">
        <v>109135.84997053322</v>
      </c>
      <c r="S9" s="19">
        <v>0.33180900995427043</v>
      </c>
      <c r="T9" s="20">
        <v>927972.2291837777</v>
      </c>
      <c r="U9" s="19">
        <v>0.31617474218160574</v>
      </c>
      <c r="V9" s="20">
        <v>12028578.402017381</v>
      </c>
      <c r="W9" s="19">
        <v>0.23792372962840724</v>
      </c>
      <c r="X9" s="20">
        <v>2955740.5371928615</v>
      </c>
      <c r="Y9" s="21"/>
      <c r="Z9" s="19">
        <v>0.27002543677889618</v>
      </c>
      <c r="AA9" s="20">
        <v>41007050.005083069</v>
      </c>
      <c r="AB9" s="21"/>
      <c r="AC9" s="22">
        <f>+[1]Estimación!K10</f>
        <v>40711264.377437145</v>
      </c>
      <c r="AD9" s="23">
        <f t="shared" ref="AD9:AD72" si="0">+AC9-AA9</f>
        <v>-295785.62764592469</v>
      </c>
    </row>
    <row r="10" spans="1:30" s="24" customFormat="1">
      <c r="A10" s="18" t="s">
        <v>19</v>
      </c>
      <c r="B10" s="18"/>
      <c r="C10" s="19">
        <v>0.29287458204039551</v>
      </c>
      <c r="D10" s="20">
        <v>19034235.324344203</v>
      </c>
      <c r="E10" s="19">
        <v>0.34313192896319572</v>
      </c>
      <c r="F10" s="20">
        <v>3312882.809322041</v>
      </c>
      <c r="G10" s="19">
        <v>0.30481284955837629</v>
      </c>
      <c r="H10" s="20">
        <v>597756.12709397881</v>
      </c>
      <c r="I10" s="19">
        <v>0.26376744381544714</v>
      </c>
      <c r="J10" s="20">
        <v>35721.97216243724</v>
      </c>
      <c r="K10" s="19">
        <v>0.31132222131362547</v>
      </c>
      <c r="L10" s="20">
        <v>378940.05421619106</v>
      </c>
      <c r="M10" s="19">
        <v>2.539039626528029E-2</v>
      </c>
      <c r="N10" s="20">
        <v>264443.36380014307</v>
      </c>
      <c r="O10" s="19">
        <v>0.12731329399971508</v>
      </c>
      <c r="P10" s="20">
        <v>1254696.0533591327</v>
      </c>
      <c r="Q10" s="19">
        <v>0.26376744381544703</v>
      </c>
      <c r="R10" s="20">
        <v>97574.578277320645</v>
      </c>
      <c r="S10" s="19">
        <v>0.33103800993114046</v>
      </c>
      <c r="T10" s="20">
        <v>925815.96883911954</v>
      </c>
      <c r="U10" s="19">
        <v>0.29540116203826811</v>
      </c>
      <c r="V10" s="20">
        <v>11238266.577231571</v>
      </c>
      <c r="W10" s="19">
        <v>0.39802028497433489</v>
      </c>
      <c r="X10" s="20">
        <v>4944629.4943387322</v>
      </c>
      <c r="Y10" s="21"/>
      <c r="Z10" s="19">
        <v>0.277123332004588</v>
      </c>
      <c r="AA10" s="20">
        <v>42084962.322984874</v>
      </c>
      <c r="AB10" s="21"/>
      <c r="AC10" s="22">
        <f>+[1]Estimación!K11</f>
        <v>40587129.881312415</v>
      </c>
      <c r="AD10" s="23">
        <f t="shared" si="0"/>
        <v>-1497832.4416724592</v>
      </c>
    </row>
    <row r="11" spans="1:30" s="24" customFormat="1">
      <c r="A11" s="18" t="s">
        <v>20</v>
      </c>
      <c r="B11" s="18"/>
      <c r="C11" s="19">
        <v>0.14863367549035683</v>
      </c>
      <c r="D11" s="20">
        <v>9659863.0604804344</v>
      </c>
      <c r="E11" s="19">
        <v>0.36749368308699393</v>
      </c>
      <c r="F11" s="20">
        <v>3548091.5719852149</v>
      </c>
      <c r="G11" s="19">
        <v>0.15206614363109303</v>
      </c>
      <c r="H11" s="20">
        <v>298210.75197694526</v>
      </c>
      <c r="I11" s="19">
        <v>0.12837744417848121</v>
      </c>
      <c r="J11" s="20">
        <v>17386.131589602872</v>
      </c>
      <c r="K11" s="19">
        <v>0.14179886139171233</v>
      </c>
      <c r="L11" s="20">
        <v>172596.95757290267</v>
      </c>
      <c r="M11" s="19">
        <v>2.583665312458809E-3</v>
      </c>
      <c r="N11" s="20">
        <v>26909.117093797864</v>
      </c>
      <c r="O11" s="19">
        <v>2.2678606474721846E-2</v>
      </c>
      <c r="P11" s="20">
        <v>223501.86021879263</v>
      </c>
      <c r="Q11" s="19">
        <v>0.12837744417848113</v>
      </c>
      <c r="R11" s="20">
        <v>47490.223944392586</v>
      </c>
      <c r="S11" s="19">
        <v>0.29732000891960042</v>
      </c>
      <c r="T11" s="20">
        <v>831516.63511514396</v>
      </c>
      <c r="U11" s="19">
        <v>7.5435170520502692E-2</v>
      </c>
      <c r="V11" s="20">
        <v>2869861.9523321488</v>
      </c>
      <c r="W11" s="19">
        <v>0.13623976050763076</v>
      </c>
      <c r="X11" s="20">
        <v>1692514.5866651363</v>
      </c>
      <c r="Y11" s="21"/>
      <c r="Z11" s="19">
        <v>0.12766677279613334</v>
      </c>
      <c r="AA11" s="20">
        <v>19387942.848974511</v>
      </c>
      <c r="AB11" s="21"/>
      <c r="AC11" s="22">
        <f>+[1]Estimación!K12</f>
        <v>19422460.338471998</v>
      </c>
      <c r="AD11" s="23">
        <f t="shared" si="0"/>
        <v>34517.489497486502</v>
      </c>
    </row>
    <row r="12" spans="1:30" s="24" customFormat="1">
      <c r="A12" s="18" t="s">
        <v>21</v>
      </c>
      <c r="B12" s="18"/>
      <c r="C12" s="19">
        <v>0.226030378346431</v>
      </c>
      <c r="D12" s="20">
        <v>14689958.349827413</v>
      </c>
      <c r="E12" s="19">
        <v>0.33036830214737933</v>
      </c>
      <c r="F12" s="20">
        <v>3189652.0741628669</v>
      </c>
      <c r="G12" s="19">
        <v>0.23253260187595234</v>
      </c>
      <c r="H12" s="20">
        <v>456010.26243427821</v>
      </c>
      <c r="I12" s="19">
        <v>0.20728047397149435</v>
      </c>
      <c r="J12" s="20">
        <v>28071.953133864681</v>
      </c>
      <c r="K12" s="19">
        <v>0.2200703210333084</v>
      </c>
      <c r="L12" s="20">
        <v>267868.63794000115</v>
      </c>
      <c r="M12" s="19">
        <v>0.11285338002192716</v>
      </c>
      <c r="N12" s="20">
        <v>1175378.5611460933</v>
      </c>
      <c r="O12" s="19">
        <v>4.7038296718925378E-2</v>
      </c>
      <c r="P12" s="20">
        <v>463571.11182830273</v>
      </c>
      <c r="Q12" s="19">
        <v>0.20728047397149429</v>
      </c>
      <c r="R12" s="20">
        <v>76678.548877483714</v>
      </c>
      <c r="S12" s="19">
        <v>0.28922000867660042</v>
      </c>
      <c r="T12" s="20">
        <v>808863.31631912407</v>
      </c>
      <c r="U12" s="19">
        <v>0.19927402137499073</v>
      </c>
      <c r="V12" s="20">
        <v>7581197.5778178219</v>
      </c>
      <c r="W12" s="19">
        <v>0.18349476912266713</v>
      </c>
      <c r="X12" s="20">
        <v>2279566.3480300289</v>
      </c>
      <c r="Y12" s="21"/>
      <c r="Z12" s="19">
        <v>0.20424120942815951</v>
      </c>
      <c r="AA12" s="20">
        <v>31016816.741517276</v>
      </c>
      <c r="AB12" s="21"/>
      <c r="AC12" s="22">
        <f>+[1]Estimación!K13</f>
        <v>32545670.878276251</v>
      </c>
      <c r="AD12" s="23">
        <f t="shared" si="0"/>
        <v>1528854.1367589757</v>
      </c>
    </row>
    <row r="13" spans="1:30" s="24" customFormat="1">
      <c r="A13" s="18" t="s">
        <v>22</v>
      </c>
      <c r="B13" s="18"/>
      <c r="C13" s="19">
        <v>0.74163972847114823</v>
      </c>
      <c r="D13" s="20">
        <v>48199966.754559502</v>
      </c>
      <c r="E13" s="19">
        <v>0.69209764319705913</v>
      </c>
      <c r="F13" s="20">
        <v>6682089.8639420001</v>
      </c>
      <c r="G13" s="19">
        <v>0.75319415376806931</v>
      </c>
      <c r="H13" s="20">
        <v>1477058.5326653123</v>
      </c>
      <c r="I13" s="19">
        <v>0.64284031506220796</v>
      </c>
      <c r="J13" s="20">
        <v>87059.735300811808</v>
      </c>
      <c r="K13" s="19">
        <v>0.79892781538893742</v>
      </c>
      <c r="L13" s="20">
        <v>972451.46331305872</v>
      </c>
      <c r="M13" s="19">
        <v>0.2000773616953179</v>
      </c>
      <c r="N13" s="20">
        <v>2083824.5293287348</v>
      </c>
      <c r="O13" s="19">
        <v>0.31133746021139297</v>
      </c>
      <c r="P13" s="20">
        <v>3068288.2385476963</v>
      </c>
      <c r="Q13" s="19">
        <v>0.64284031506220785</v>
      </c>
      <c r="R13" s="20">
        <v>237803.69455201694</v>
      </c>
      <c r="S13" s="19">
        <v>0.69696902090907087</v>
      </c>
      <c r="T13" s="20">
        <v>1949217.4009806495</v>
      </c>
      <c r="U13" s="19">
        <v>0.78006367538243937</v>
      </c>
      <c r="V13" s="20">
        <v>29676807.872635283</v>
      </c>
      <c r="W13" s="19">
        <v>1.6461334213928667</v>
      </c>
      <c r="X13" s="20">
        <v>20450012.660939503</v>
      </c>
      <c r="Y13" s="21"/>
      <c r="Z13" s="19">
        <v>0.75649818973713367</v>
      </c>
      <c r="AA13" s="20">
        <v>114884580.74676456</v>
      </c>
      <c r="AB13" s="21"/>
      <c r="AC13" s="22">
        <f>+[1]Estimación!K14</f>
        <v>106716726.47238646</v>
      </c>
      <c r="AD13" s="23">
        <f t="shared" si="0"/>
        <v>-8167854.2743780911</v>
      </c>
    </row>
    <row r="14" spans="1:30" s="24" customFormat="1">
      <c r="A14" s="18" t="s">
        <v>23</v>
      </c>
      <c r="B14" s="18"/>
      <c r="C14" s="19">
        <v>0.91486188874862584</v>
      </c>
      <c r="D14" s="20">
        <v>59457861.991292641</v>
      </c>
      <c r="E14" s="19">
        <v>0.80729822765405967</v>
      </c>
      <c r="F14" s="20">
        <v>7794332.7176590161</v>
      </c>
      <c r="G14" s="19">
        <v>0.90000640513093411</v>
      </c>
      <c r="H14" s="20">
        <v>1764966.0894227147</v>
      </c>
      <c r="I14" s="19">
        <v>0.96742801358180863</v>
      </c>
      <c r="J14" s="20">
        <v>131018.58239378162</v>
      </c>
      <c r="K14" s="19">
        <v>0.9457792177110208</v>
      </c>
      <c r="L14" s="20">
        <v>1151198.3517389717</v>
      </c>
      <c r="M14" s="19">
        <v>0.39245489964160357</v>
      </c>
      <c r="N14" s="20">
        <v>4087454.6705278661</v>
      </c>
      <c r="O14" s="19">
        <v>0.41130583017176825</v>
      </c>
      <c r="P14" s="20">
        <v>4053495.0092586102</v>
      </c>
      <c r="Q14" s="19">
        <v>0.96742801358180841</v>
      </c>
      <c r="R14" s="20">
        <v>357877.29931127629</v>
      </c>
      <c r="S14" s="19">
        <v>0.88272602648178122</v>
      </c>
      <c r="T14" s="20">
        <v>2468725.1219179691</v>
      </c>
      <c r="U14" s="19">
        <v>0.9905475468347783</v>
      </c>
      <c r="V14" s="20">
        <v>37684473.926713593</v>
      </c>
      <c r="W14" s="19">
        <v>1.6294335679647831</v>
      </c>
      <c r="X14" s="20">
        <v>20242549.396053489</v>
      </c>
      <c r="Y14" s="21"/>
      <c r="Z14" s="19">
        <v>0.91657185760373894</v>
      </c>
      <c r="AA14" s="20">
        <v>139193953.15628994</v>
      </c>
      <c r="AB14" s="21"/>
      <c r="AC14" s="22">
        <f>+[1]Estimación!K15</f>
        <v>143395602.91496029</v>
      </c>
      <c r="AD14" s="23">
        <f t="shared" si="0"/>
        <v>4201649.7586703598</v>
      </c>
    </row>
    <row r="15" spans="1:30" s="24" customFormat="1">
      <c r="A15" s="18" t="s">
        <v>24</v>
      </c>
      <c r="B15" s="18"/>
      <c r="C15" s="19">
        <v>0.24965375847738458</v>
      </c>
      <c r="D15" s="20">
        <v>16225267.332383599</v>
      </c>
      <c r="E15" s="19">
        <v>0.30417810382844196</v>
      </c>
      <c r="F15" s="20">
        <v>2936789.9810148724</v>
      </c>
      <c r="G15" s="19">
        <v>0.24575096947436872</v>
      </c>
      <c r="H15" s="20">
        <v>481932.26747304772</v>
      </c>
      <c r="I15" s="19">
        <v>0.21525398348531408</v>
      </c>
      <c r="J15" s="20">
        <v>29151.803932619387</v>
      </c>
      <c r="K15" s="19">
        <v>0.23360077846928429</v>
      </c>
      <c r="L15" s="20">
        <v>284337.85190334817</v>
      </c>
      <c r="M15" s="19">
        <v>3.2838286964661616E-2</v>
      </c>
      <c r="N15" s="20">
        <v>342013.84553592536</v>
      </c>
      <c r="O15" s="19">
        <v>7.9724052788926733E-2</v>
      </c>
      <c r="P15" s="20">
        <v>785695.28169057798</v>
      </c>
      <c r="Q15" s="19">
        <v>0.21525398348531405</v>
      </c>
      <c r="R15" s="20">
        <v>79628.161676345742</v>
      </c>
      <c r="S15" s="19">
        <v>0.29938300898149039</v>
      </c>
      <c r="T15" s="20">
        <v>837286.23964306852</v>
      </c>
      <c r="U15" s="19">
        <v>0.23868533164692879</v>
      </c>
      <c r="V15" s="20">
        <v>9080564.7703431062</v>
      </c>
      <c r="W15" s="19">
        <v>0.15053022813979278</v>
      </c>
      <c r="X15" s="20">
        <v>1870045.9095886343</v>
      </c>
      <c r="Y15" s="21"/>
      <c r="Z15" s="19">
        <v>0.21698880655845651</v>
      </c>
      <c r="AA15" s="20">
        <v>32952713.445185151</v>
      </c>
      <c r="AB15" s="21"/>
      <c r="AC15" s="22">
        <f>+[1]Estimación!K16</f>
        <v>33662484.666351005</v>
      </c>
      <c r="AD15" s="23">
        <f t="shared" si="0"/>
        <v>709771.22116585448</v>
      </c>
    </row>
    <row r="16" spans="1:30" s="24" customFormat="1">
      <c r="A16" s="18" t="s">
        <v>25</v>
      </c>
      <c r="B16" s="18"/>
      <c r="C16" s="19">
        <v>0.16517091120056268</v>
      </c>
      <c r="D16" s="20">
        <v>10734635.86571756</v>
      </c>
      <c r="E16" s="19">
        <v>0.43754549450517943</v>
      </c>
      <c r="F16" s="20">
        <v>4224430.3857773542</v>
      </c>
      <c r="G16" s="19">
        <v>0.16648260731120018</v>
      </c>
      <c r="H16" s="20">
        <v>326482.29469011253</v>
      </c>
      <c r="I16" s="19">
        <v>0.14143098284971975</v>
      </c>
      <c r="J16" s="20">
        <v>19153.969721140973</v>
      </c>
      <c r="K16" s="19">
        <v>0.1615739273503734</v>
      </c>
      <c r="L16" s="20">
        <v>196667.08187975312</v>
      </c>
      <c r="M16" s="19">
        <v>9.8123756529000972E-4</v>
      </c>
      <c r="N16" s="20">
        <v>10219.681478826586</v>
      </c>
      <c r="O16" s="19">
        <v>1.2842761920111821E-2</v>
      </c>
      <c r="P16" s="20">
        <v>126567.79342643761</v>
      </c>
      <c r="Q16" s="19">
        <v>0.14143098284971975</v>
      </c>
      <c r="R16" s="20">
        <v>52319.074360685743</v>
      </c>
      <c r="S16" s="19">
        <v>0.35190901055727047</v>
      </c>
      <c r="T16" s="20">
        <v>984186.02027019777</v>
      </c>
      <c r="U16" s="19">
        <v>9.053581062469708E-2</v>
      </c>
      <c r="V16" s="20">
        <v>3444351.9706069781</v>
      </c>
      <c r="W16" s="19">
        <v>0.33815045340174221</v>
      </c>
      <c r="X16" s="20">
        <v>4200863.0427519167</v>
      </c>
      <c r="Y16" s="21"/>
      <c r="Z16" s="19">
        <v>0.16014284025084635</v>
      </c>
      <c r="AA16" s="20">
        <v>24319877.18068096</v>
      </c>
      <c r="AB16" s="21"/>
      <c r="AC16" s="22">
        <f>+[1]Estimación!K17</f>
        <v>23310833.905021321</v>
      </c>
      <c r="AD16" s="23">
        <f t="shared" si="0"/>
        <v>-1009043.2756596394</v>
      </c>
    </row>
    <row r="17" spans="1:30" s="24" customFormat="1">
      <c r="A17" s="18" t="s">
        <v>26</v>
      </c>
      <c r="B17" s="18"/>
      <c r="C17" s="19">
        <v>0.17369118403503336</v>
      </c>
      <c r="D17" s="20">
        <v>11288377.597175034</v>
      </c>
      <c r="E17" s="19">
        <v>0.45721569557354197</v>
      </c>
      <c r="F17" s="20">
        <v>4414342.9688825998</v>
      </c>
      <c r="G17" s="19">
        <v>0.17871114983900518</v>
      </c>
      <c r="H17" s="20">
        <v>350463.19389437925</v>
      </c>
      <c r="I17" s="19">
        <v>0.16054095668584439</v>
      </c>
      <c r="J17" s="20">
        <v>21742.029655772567</v>
      </c>
      <c r="K17" s="19">
        <v>0.17409351958574068</v>
      </c>
      <c r="L17" s="20">
        <v>211905.87511595906</v>
      </c>
      <c r="M17" s="19">
        <v>8.5234555915934698E-4</v>
      </c>
      <c r="N17" s="20">
        <v>8877.2591191271567</v>
      </c>
      <c r="O17" s="19">
        <v>2.9255179570480187E-2</v>
      </c>
      <c r="P17" s="20">
        <v>288315.20412531594</v>
      </c>
      <c r="Q17" s="19">
        <v>0.16054095668584437</v>
      </c>
      <c r="R17" s="20">
        <v>59388.360891949815</v>
      </c>
      <c r="S17" s="19">
        <v>0.39340101180203052</v>
      </c>
      <c r="T17" s="20">
        <v>1100226.9466263042</v>
      </c>
      <c r="U17" s="19">
        <v>7.3462570506891728E-2</v>
      </c>
      <c r="V17" s="20">
        <v>2794816.1920167627</v>
      </c>
      <c r="W17" s="19">
        <v>0.48646738188219868</v>
      </c>
      <c r="X17" s="20">
        <v>6043413.0000272915</v>
      </c>
      <c r="Y17" s="21"/>
      <c r="Z17" s="19">
        <v>0.17503772365138262</v>
      </c>
      <c r="AA17" s="20">
        <v>26581868.627530497</v>
      </c>
      <c r="AB17" s="21"/>
      <c r="AC17" s="22">
        <f>+[1]Estimación!K18</f>
        <v>22514337.612913087</v>
      </c>
      <c r="AD17" s="23">
        <f t="shared" si="0"/>
        <v>-4067531.0146174096</v>
      </c>
    </row>
    <row r="18" spans="1:30" s="24" customFormat="1">
      <c r="A18" s="18" t="s">
        <v>27</v>
      </c>
      <c r="B18" s="18"/>
      <c r="C18" s="19">
        <v>0.18274175710344887</v>
      </c>
      <c r="D18" s="20">
        <v>11876584.113439498</v>
      </c>
      <c r="E18" s="19">
        <v>0.36157620997938655</v>
      </c>
      <c r="F18" s="20">
        <v>3490959.3342711297</v>
      </c>
      <c r="G18" s="19">
        <v>0.19011961853450463</v>
      </c>
      <c r="H18" s="20">
        <v>372835.87953861948</v>
      </c>
      <c r="I18" s="19">
        <v>0.16670453554645678</v>
      </c>
      <c r="J18" s="20">
        <v>22576.761908149529</v>
      </c>
      <c r="K18" s="19">
        <v>0.17454623137587824</v>
      </c>
      <c r="L18" s="20">
        <v>212456.91393861419</v>
      </c>
      <c r="M18" s="19">
        <v>1.3758023582113909E-3</v>
      </c>
      <c r="N18" s="20">
        <v>14329.110886193304</v>
      </c>
      <c r="O18" s="19">
        <v>3.3939703976902026E-2</v>
      </c>
      <c r="P18" s="20">
        <v>334482.05834727304</v>
      </c>
      <c r="Q18" s="19">
        <v>0.16670453554645676</v>
      </c>
      <c r="R18" s="20">
        <v>61668.432303735019</v>
      </c>
      <c r="S18" s="19">
        <v>0.2736920082107604</v>
      </c>
      <c r="T18" s="20">
        <v>765436.06517534645</v>
      </c>
      <c r="U18" s="19">
        <v>5.5981200386270281E-2</v>
      </c>
      <c r="V18" s="20">
        <v>2129753.4813787318</v>
      </c>
      <c r="W18" s="19">
        <v>0.19810440412562991</v>
      </c>
      <c r="X18" s="20">
        <v>2461062.7060406045</v>
      </c>
      <c r="Y18" s="21"/>
      <c r="Z18" s="19">
        <v>0.14316884927970328</v>
      </c>
      <c r="AA18" s="20">
        <v>21742144.857227895</v>
      </c>
      <c r="AB18" s="21"/>
      <c r="AC18" s="22">
        <f>+[1]Estimación!K19</f>
        <v>22220087.000076301</v>
      </c>
      <c r="AD18" s="23">
        <f t="shared" si="0"/>
        <v>477942.14284840599</v>
      </c>
    </row>
    <row r="19" spans="1:30" s="24" customFormat="1">
      <c r="A19" s="18" t="s">
        <v>28</v>
      </c>
      <c r="B19" s="18"/>
      <c r="C19" s="19">
        <v>0.74777588486761193</v>
      </c>
      <c r="D19" s="20">
        <v>48598762.184410632</v>
      </c>
      <c r="E19" s="19">
        <v>0.73020140937951716</v>
      </c>
      <c r="F19" s="20">
        <v>7049975.5117093679</v>
      </c>
      <c r="G19" s="19">
        <v>0.74956496458171773</v>
      </c>
      <c r="H19" s="20">
        <v>1469941.476820495</v>
      </c>
      <c r="I19" s="19">
        <v>0.70389680202455351</v>
      </c>
      <c r="J19" s="20">
        <v>95328.60311882486</v>
      </c>
      <c r="K19" s="19">
        <v>0.79835290250014723</v>
      </c>
      <c r="L19" s="20">
        <v>971751.68184442958</v>
      </c>
      <c r="M19" s="19">
        <v>0.34781332221047773</v>
      </c>
      <c r="N19" s="20">
        <v>3622508.4452744126</v>
      </c>
      <c r="O19" s="19">
        <v>0.3439153567432896</v>
      </c>
      <c r="P19" s="20">
        <v>3389349.4327180735</v>
      </c>
      <c r="Q19" s="19">
        <v>0.7038968020245534</v>
      </c>
      <c r="R19" s="20">
        <v>260390.10961624296</v>
      </c>
      <c r="S19" s="19">
        <v>0.73255402197662112</v>
      </c>
      <c r="T19" s="20">
        <v>2048738.1848518068</v>
      </c>
      <c r="U19" s="19">
        <v>0.78519244541782796</v>
      </c>
      <c r="V19" s="20">
        <v>29871927.229896132</v>
      </c>
      <c r="W19" s="19">
        <v>1.042877170871775</v>
      </c>
      <c r="X19" s="20">
        <v>12955724.652067978</v>
      </c>
      <c r="Y19" s="21"/>
      <c r="Z19" s="19">
        <v>0.72653589751786074</v>
      </c>
      <c r="AA19" s="20">
        <v>110334397.51232839</v>
      </c>
      <c r="AB19" s="21"/>
      <c r="AC19" s="22">
        <f>+[1]Estimación!K20</f>
        <v>111844073.62734185</v>
      </c>
      <c r="AD19" s="23">
        <f t="shared" si="0"/>
        <v>1509676.1150134653</v>
      </c>
    </row>
    <row r="20" spans="1:30" s="24" customFormat="1">
      <c r="A20" s="18" t="s">
        <v>29</v>
      </c>
      <c r="B20" s="18"/>
      <c r="C20" s="19">
        <v>0.20332059513925635</v>
      </c>
      <c r="D20" s="20">
        <v>13214025.017823268</v>
      </c>
      <c r="E20" s="19">
        <v>0.45104461158499976</v>
      </c>
      <c r="F20" s="20">
        <v>4354762.1594770234</v>
      </c>
      <c r="G20" s="19">
        <v>0.21245425322676875</v>
      </c>
      <c r="H20" s="20">
        <v>416635.42654934927</v>
      </c>
      <c r="I20" s="19">
        <v>0.17461914173519527</v>
      </c>
      <c r="J20" s="20">
        <v>23648.635441369144</v>
      </c>
      <c r="K20" s="19">
        <v>0.21779413679306425</v>
      </c>
      <c r="L20" s="20">
        <v>265098.07637916983</v>
      </c>
      <c r="M20" s="19">
        <v>1.1313307122238091E-2</v>
      </c>
      <c r="N20" s="20">
        <v>117829.15712897919</v>
      </c>
      <c r="O20" s="19">
        <v>1.1052382048047057E-2</v>
      </c>
      <c r="P20" s="20">
        <v>108923.26873525874</v>
      </c>
      <c r="Q20" s="19">
        <v>0.17461914173519516</v>
      </c>
      <c r="R20" s="20">
        <v>64596.255199260973</v>
      </c>
      <c r="S20" s="19">
        <v>0.35575501067265053</v>
      </c>
      <c r="T20" s="20">
        <v>994942.15163927106</v>
      </c>
      <c r="U20" s="19">
        <v>0.11258819077685851</v>
      </c>
      <c r="V20" s="20">
        <v>4283314.5701526608</v>
      </c>
      <c r="W20" s="19">
        <v>0.47770519409861495</v>
      </c>
      <c r="X20" s="20">
        <v>5934559.8239826672</v>
      </c>
      <c r="Y20" s="21"/>
      <c r="Z20" s="19">
        <v>0.19608598498044044</v>
      </c>
      <c r="AA20" s="20">
        <v>29778334.542508278</v>
      </c>
      <c r="AB20" s="21"/>
      <c r="AC20" s="22">
        <f>+[1]Estimación!K21</f>
        <v>28344601.029513463</v>
      </c>
      <c r="AD20" s="23">
        <f t="shared" si="0"/>
        <v>-1433733.5129948147</v>
      </c>
    </row>
    <row r="21" spans="1:30" s="24" customFormat="1">
      <c r="A21" s="18" t="s">
        <v>30</v>
      </c>
      <c r="B21" s="18"/>
      <c r="C21" s="19">
        <v>0.82726042544260547</v>
      </c>
      <c r="D21" s="20">
        <v>53764548.301497214</v>
      </c>
      <c r="E21" s="19">
        <v>0.68033526584863191</v>
      </c>
      <c r="F21" s="20">
        <v>6568526.029086682</v>
      </c>
      <c r="G21" s="19">
        <v>0.81855735788170758</v>
      </c>
      <c r="H21" s="20">
        <v>1605239.6634871576</v>
      </c>
      <c r="I21" s="19">
        <v>0.79830359086255487</v>
      </c>
      <c r="J21" s="20">
        <v>108114.09564979761</v>
      </c>
      <c r="K21" s="19">
        <v>0.86778813011510125</v>
      </c>
      <c r="L21" s="20">
        <v>1056267.939006869</v>
      </c>
      <c r="M21" s="19">
        <v>0.28103712327906472</v>
      </c>
      <c r="N21" s="20">
        <v>2927028.0564410468</v>
      </c>
      <c r="O21" s="19">
        <v>0.54519939891618119</v>
      </c>
      <c r="P21" s="20">
        <v>5373040.8869590228</v>
      </c>
      <c r="Q21" s="19">
        <v>0.79830359086255454</v>
      </c>
      <c r="R21" s="20">
        <v>295313.68651464622</v>
      </c>
      <c r="S21" s="19">
        <v>0.65624101968723103</v>
      </c>
      <c r="T21" s="20">
        <v>1835313.1580270324</v>
      </c>
      <c r="U21" s="19">
        <v>0.78304298540299677</v>
      </c>
      <c r="V21" s="20">
        <v>29790152.992865056</v>
      </c>
      <c r="W21" s="19">
        <v>0.85275639379716506</v>
      </c>
      <c r="X21" s="20">
        <v>10593843.01613494</v>
      </c>
      <c r="Y21" s="21"/>
      <c r="Z21" s="19">
        <v>0.75012936557309884</v>
      </c>
      <c r="AA21" s="20">
        <v>113917387.82566947</v>
      </c>
      <c r="AB21" s="21"/>
      <c r="AC21" s="22">
        <f>+[1]Estimación!K22</f>
        <v>113937675.44483149</v>
      </c>
      <c r="AD21" s="23">
        <f t="shared" si="0"/>
        <v>20287.619162023067</v>
      </c>
    </row>
    <row r="22" spans="1:30" s="24" customFormat="1">
      <c r="A22" s="18" t="s">
        <v>31</v>
      </c>
      <c r="B22" s="18"/>
      <c r="C22" s="19">
        <v>0.5023457447758809</v>
      </c>
      <c r="D22" s="20">
        <v>32647992.371452156</v>
      </c>
      <c r="E22" s="19">
        <v>0.64141072862451032</v>
      </c>
      <c r="F22" s="20">
        <v>6192715.9707798092</v>
      </c>
      <c r="G22" s="19">
        <v>0.50936939374328516</v>
      </c>
      <c r="H22" s="20">
        <v>998903.67648651847</v>
      </c>
      <c r="I22" s="19">
        <v>0.48374574822657895</v>
      </c>
      <c r="J22" s="20">
        <v>65513.589933175936</v>
      </c>
      <c r="K22" s="19">
        <v>0.48981043513521311</v>
      </c>
      <c r="L22" s="20">
        <v>596195.13204877137</v>
      </c>
      <c r="M22" s="19">
        <v>6.9605250063636548E-2</v>
      </c>
      <c r="N22" s="20">
        <v>724945.22230628051</v>
      </c>
      <c r="O22" s="19">
        <v>0.108636582974631</v>
      </c>
      <c r="P22" s="20">
        <v>1070633.6127710002</v>
      </c>
      <c r="Q22" s="19">
        <v>0.48374574822657879</v>
      </c>
      <c r="R22" s="20">
        <v>178950.39165516265</v>
      </c>
      <c r="S22" s="19">
        <v>0.63770901913127098</v>
      </c>
      <c r="T22" s="20">
        <v>1783484.6019865579</v>
      </c>
      <c r="U22" s="19">
        <v>0.52091765359433173</v>
      </c>
      <c r="V22" s="20">
        <v>19817834.890983537</v>
      </c>
      <c r="W22" s="19">
        <v>1.3814985187711328</v>
      </c>
      <c r="X22" s="20">
        <v>17162437.64495945</v>
      </c>
      <c r="Y22" s="21"/>
      <c r="Z22" s="19">
        <v>0.53495095086460032</v>
      </c>
      <c r="AA22" s="20">
        <v>81239607.105362415</v>
      </c>
      <c r="AB22" s="21"/>
      <c r="AC22" s="22">
        <f>+[1]Estimación!K23</f>
        <v>75462363.030449674</v>
      </c>
      <c r="AD22" s="23">
        <f t="shared" si="0"/>
        <v>-5777244.0749127418</v>
      </c>
    </row>
    <row r="23" spans="1:30" s="24" customFormat="1">
      <c r="A23" s="18" t="s">
        <v>32</v>
      </c>
      <c r="B23" s="18"/>
      <c r="C23" s="19">
        <v>0.29407967516572681</v>
      </c>
      <c r="D23" s="20">
        <v>19112555.627784334</v>
      </c>
      <c r="E23" s="19">
        <v>0.4426985542338866</v>
      </c>
      <c r="F23" s="20">
        <v>4274182.3369939793</v>
      </c>
      <c r="G23" s="19">
        <v>0.30032924179602177</v>
      </c>
      <c r="H23" s="20">
        <v>588963.50560404954</v>
      </c>
      <c r="I23" s="19">
        <v>0.2837856719778275</v>
      </c>
      <c r="J23" s="20">
        <v>38433.036798822774</v>
      </c>
      <c r="K23" s="19">
        <v>0.29955560865429537</v>
      </c>
      <c r="L23" s="20">
        <v>364617.78444613295</v>
      </c>
      <c r="M23" s="19">
        <v>6.758978756515043E-3</v>
      </c>
      <c r="N23" s="20">
        <v>70395.399093107277</v>
      </c>
      <c r="O23" s="19">
        <v>8.5552758222618638E-2</v>
      </c>
      <c r="P23" s="20">
        <v>843138.25150221877</v>
      </c>
      <c r="Q23" s="19">
        <v>0.28378567197782734</v>
      </c>
      <c r="R23" s="20">
        <v>104979.85219038971</v>
      </c>
      <c r="S23" s="19">
        <v>0.36769801103094057</v>
      </c>
      <c r="T23" s="20">
        <v>1028343.2116862916</v>
      </c>
      <c r="U23" s="19">
        <v>0.172283331188755</v>
      </c>
      <c r="V23" s="20">
        <v>6554361.4972708859</v>
      </c>
      <c r="W23" s="19">
        <v>0.76557686896546029</v>
      </c>
      <c r="X23" s="20">
        <v>9510806.6331699882</v>
      </c>
      <c r="Y23" s="21"/>
      <c r="Z23" s="19">
        <v>0.27979556329818361</v>
      </c>
      <c r="AA23" s="20">
        <v>42490777.136540197</v>
      </c>
      <c r="AB23" s="21"/>
      <c r="AC23" s="22">
        <f>+[1]Estimación!K24</f>
        <v>41099008.940638065</v>
      </c>
      <c r="AD23" s="23">
        <f t="shared" si="0"/>
        <v>-1391768.1959021315</v>
      </c>
    </row>
    <row r="24" spans="1:30" s="24" customFormat="1">
      <c r="A24" s="18" t="s">
        <v>33</v>
      </c>
      <c r="B24" s="18"/>
      <c r="C24" s="19">
        <v>0.74084028988990247</v>
      </c>
      <c r="D24" s="20">
        <v>48148010.377953582</v>
      </c>
      <c r="E24" s="19">
        <v>0.72640506928225879</v>
      </c>
      <c r="F24" s="20">
        <v>7013322.4672534084</v>
      </c>
      <c r="G24" s="19">
        <v>0.75132587866763056</v>
      </c>
      <c r="H24" s="20">
        <v>1473394.7340754485</v>
      </c>
      <c r="I24" s="19">
        <v>0.67904699668217627</v>
      </c>
      <c r="J24" s="20">
        <v>91963.198951267783</v>
      </c>
      <c r="K24" s="19">
        <v>0.78556818985871468</v>
      </c>
      <c r="L24" s="20">
        <v>956190.18520265166</v>
      </c>
      <c r="M24" s="19">
        <v>0.18524205463646648</v>
      </c>
      <c r="N24" s="20">
        <v>1929313.4117919339</v>
      </c>
      <c r="O24" s="19">
        <v>0.5131117335982831</v>
      </c>
      <c r="P24" s="20">
        <v>5056811.0120492931</v>
      </c>
      <c r="Q24" s="19">
        <v>0.67904699668217627</v>
      </c>
      <c r="R24" s="20">
        <v>251197.50706650419</v>
      </c>
      <c r="S24" s="19">
        <v>0.7756430232692908</v>
      </c>
      <c r="T24" s="20">
        <v>2169245.4507285599</v>
      </c>
      <c r="U24" s="19">
        <v>0.87432703603285644</v>
      </c>
      <c r="V24" s="20">
        <v>33262971.068966489</v>
      </c>
      <c r="W24" s="19">
        <v>0.75172489457788627</v>
      </c>
      <c r="X24" s="20">
        <v>9338722.7377071232</v>
      </c>
      <c r="Y24" s="21"/>
      <c r="Z24" s="19">
        <v>0.7223001548911655</v>
      </c>
      <c r="AA24" s="20">
        <v>109691142.15174626</v>
      </c>
      <c r="AB24" s="21"/>
      <c r="AC24" s="22">
        <f>+[1]Estimación!K25</f>
        <v>110192498.93855128</v>
      </c>
      <c r="AD24" s="23">
        <f t="shared" si="0"/>
        <v>501356.78680501878</v>
      </c>
    </row>
    <row r="25" spans="1:30" s="24" customFormat="1">
      <c r="A25" s="18" t="s">
        <v>34</v>
      </c>
      <c r="B25" s="18"/>
      <c r="C25" s="19">
        <v>0.31175920569250054</v>
      </c>
      <c r="D25" s="20">
        <v>20261567.406567249</v>
      </c>
      <c r="E25" s="19">
        <v>0.88052046193582489</v>
      </c>
      <c r="F25" s="20">
        <v>8501281.4471030477</v>
      </c>
      <c r="G25" s="19">
        <v>0.31362602030014647</v>
      </c>
      <c r="H25" s="20">
        <v>615039.2790924958</v>
      </c>
      <c r="I25" s="19">
        <v>0.39759992274747352</v>
      </c>
      <c r="J25" s="20">
        <v>53846.878017705785</v>
      </c>
      <c r="K25" s="19">
        <v>0.29373940119098313</v>
      </c>
      <c r="L25" s="20">
        <v>357538.3220094961</v>
      </c>
      <c r="M25" s="19">
        <v>2.5456604783405643E-2</v>
      </c>
      <c r="N25" s="20">
        <v>265132.93174001935</v>
      </c>
      <c r="O25" s="19">
        <v>2.0614603786187909E-2</v>
      </c>
      <c r="P25" s="20">
        <v>203160.73207680957</v>
      </c>
      <c r="Q25" s="19">
        <v>0.39759992274747336</v>
      </c>
      <c r="R25" s="20">
        <v>147082.76436239999</v>
      </c>
      <c r="S25" s="19">
        <v>0.81966902459007085</v>
      </c>
      <c r="T25" s="20">
        <v>2292373.230149989</v>
      </c>
      <c r="U25" s="19">
        <v>9.2780500640185434E-2</v>
      </c>
      <c r="V25" s="20">
        <v>3529749.1457678541</v>
      </c>
      <c r="W25" s="19">
        <v>1.0285738224933216</v>
      </c>
      <c r="X25" s="20">
        <v>12778033.310872985</v>
      </c>
      <c r="Y25" s="21"/>
      <c r="Z25" s="19">
        <v>0.32268948860393482</v>
      </c>
      <c r="AA25" s="20">
        <v>49004805.447760053</v>
      </c>
      <c r="AB25" s="21"/>
      <c r="AC25" s="22">
        <f>+[1]Estimación!K26</f>
        <v>42025094.361910984</v>
      </c>
      <c r="AD25" s="23">
        <f t="shared" si="0"/>
        <v>-6979711.0858490691</v>
      </c>
    </row>
    <row r="26" spans="1:30" s="24" customFormat="1">
      <c r="A26" s="18" t="s">
        <v>35</v>
      </c>
      <c r="B26" s="18"/>
      <c r="C26" s="19">
        <v>0.36247915812510145</v>
      </c>
      <c r="D26" s="20">
        <v>23557911.881105885</v>
      </c>
      <c r="E26" s="19">
        <v>0.63646851605688715</v>
      </c>
      <c r="F26" s="20">
        <v>6144999.7145142769</v>
      </c>
      <c r="G26" s="19">
        <v>0.35745045874183434</v>
      </c>
      <c r="H26" s="20">
        <v>700981.60938771139</v>
      </c>
      <c r="I26" s="19">
        <v>0.37396796982352687</v>
      </c>
      <c r="J26" s="20">
        <v>50646.407359606274</v>
      </c>
      <c r="K26" s="19">
        <v>0.34707479282407522</v>
      </c>
      <c r="L26" s="20">
        <v>422457.92881368008</v>
      </c>
      <c r="M26" s="19">
        <v>5.0273710423732576E-2</v>
      </c>
      <c r="N26" s="20">
        <v>523605.41979195451</v>
      </c>
      <c r="O26" s="19">
        <v>0.1258567314680587</v>
      </c>
      <c r="P26" s="20">
        <v>1240341.3602825075</v>
      </c>
      <c r="Q26" s="19">
        <v>0.37396796982352681</v>
      </c>
      <c r="R26" s="20">
        <v>138340.67774599046</v>
      </c>
      <c r="S26" s="19">
        <v>0.42068301262049057</v>
      </c>
      <c r="T26" s="20">
        <v>1176526.6803785285</v>
      </c>
      <c r="U26" s="19">
        <v>0.13643631094141057</v>
      </c>
      <c r="V26" s="20">
        <v>5190594.4532980341</v>
      </c>
      <c r="W26" s="19">
        <v>0.64926082805028684</v>
      </c>
      <c r="X26" s="20">
        <v>8065805.5910473159</v>
      </c>
      <c r="Y26" s="21"/>
      <c r="Z26" s="19">
        <v>0.31088552067062719</v>
      </c>
      <c r="AA26" s="20">
        <v>47212211.72372549</v>
      </c>
      <c r="AB26" s="21"/>
      <c r="AC26" s="22">
        <f>+[1]Estimación!K27</f>
        <v>51105169.953128427</v>
      </c>
      <c r="AD26" s="23">
        <f t="shared" si="0"/>
        <v>3892958.229402937</v>
      </c>
    </row>
    <row r="27" spans="1:30" s="24" customFormat="1">
      <c r="A27" s="18" t="s">
        <v>36</v>
      </c>
      <c r="B27" s="18"/>
      <c r="C27" s="19">
        <v>0.33402366705921488</v>
      </c>
      <c r="D27" s="20">
        <v>21708558.791314185</v>
      </c>
      <c r="E27" s="19">
        <v>0.37492990437021445</v>
      </c>
      <c r="F27" s="20">
        <v>3619887.0756270178</v>
      </c>
      <c r="G27" s="19">
        <v>0.33992620580565092</v>
      </c>
      <c r="H27" s="20">
        <v>666615.5071038832</v>
      </c>
      <c r="I27" s="19">
        <v>0.30311236175434547</v>
      </c>
      <c r="J27" s="20">
        <v>41050.446529918656</v>
      </c>
      <c r="K27" s="19">
        <v>0.34589477474853553</v>
      </c>
      <c r="L27" s="20">
        <v>421021.61594261572</v>
      </c>
      <c r="M27" s="19">
        <v>9.2714601762874438E-2</v>
      </c>
      <c r="N27" s="20">
        <v>965631.29253290279</v>
      </c>
      <c r="O27" s="19">
        <v>0.2160481411048007</v>
      </c>
      <c r="P27" s="20">
        <v>2129194.3791853902</v>
      </c>
      <c r="Q27" s="19">
        <v>0.30311236175434547</v>
      </c>
      <c r="R27" s="20">
        <v>112129.30769999314</v>
      </c>
      <c r="S27" s="19">
        <v>0.40076301202289055</v>
      </c>
      <c r="T27" s="20">
        <v>1120816.2963764647</v>
      </c>
      <c r="U27" s="19">
        <v>0.29214976201583337</v>
      </c>
      <c r="V27" s="20">
        <v>11114570.042156313</v>
      </c>
      <c r="W27" s="19">
        <v>0.55599966576079651</v>
      </c>
      <c r="X27" s="20">
        <v>6907216.6669610459</v>
      </c>
      <c r="Y27" s="21"/>
      <c r="Z27" s="19">
        <v>0.32138493666749363</v>
      </c>
      <c r="AA27" s="20">
        <v>48806691.421429724</v>
      </c>
      <c r="AB27" s="21"/>
      <c r="AC27" s="22">
        <f>+[1]Estimación!K29</f>
        <v>47176308.661974341</v>
      </c>
      <c r="AD27" s="23">
        <f t="shared" si="0"/>
        <v>-1630382.7594553828</v>
      </c>
    </row>
    <row r="28" spans="1:30" s="24" customFormat="1">
      <c r="A28" s="18" t="s">
        <v>37</v>
      </c>
      <c r="B28" s="18"/>
      <c r="C28" s="19">
        <v>0.18118641373696634</v>
      </c>
      <c r="D28" s="20">
        <v>11775500.668636827</v>
      </c>
      <c r="E28" s="19">
        <v>0.47719910046460368</v>
      </c>
      <c r="F28" s="20">
        <v>4607279.4838124625</v>
      </c>
      <c r="G28" s="19">
        <v>0.18805084785441706</v>
      </c>
      <c r="H28" s="20">
        <v>368778.89719234902</v>
      </c>
      <c r="I28" s="19">
        <v>0.16334469649514916</v>
      </c>
      <c r="J28" s="20">
        <v>22121.739577398748</v>
      </c>
      <c r="K28" s="19">
        <v>0.19043620118230026</v>
      </c>
      <c r="L28" s="20">
        <v>231798.11610058034</v>
      </c>
      <c r="M28" s="19">
        <v>6.6959841776168233E-2</v>
      </c>
      <c r="N28" s="20">
        <v>697393.04632391897</v>
      </c>
      <c r="O28" s="19">
        <v>2.7835467489641628E-2</v>
      </c>
      <c r="P28" s="20">
        <v>274323.67905536992</v>
      </c>
      <c r="Q28" s="19">
        <v>0.1633446964951491</v>
      </c>
      <c r="R28" s="20">
        <v>60425.538663152147</v>
      </c>
      <c r="S28" s="19">
        <v>0.31790100953703043</v>
      </c>
      <c r="T28" s="20">
        <v>889075.64179920417</v>
      </c>
      <c r="U28" s="19">
        <v>5.6484550389743399E-2</v>
      </c>
      <c r="V28" s="20">
        <v>2148902.9711155007</v>
      </c>
      <c r="W28" s="19">
        <v>0.15504647775606673</v>
      </c>
      <c r="X28" s="20">
        <v>1926151.5451540779</v>
      </c>
      <c r="Y28" s="21"/>
      <c r="Z28" s="19">
        <v>0.15146317396884609</v>
      </c>
      <c r="AA28" s="20">
        <v>23001751.327430844</v>
      </c>
      <c r="AB28" s="21"/>
      <c r="AC28" s="22">
        <f>+[1]Estimación!K28</f>
        <v>23871178.786713924</v>
      </c>
      <c r="AD28" s="23">
        <f t="shared" si="0"/>
        <v>869427.45928307995</v>
      </c>
    </row>
    <row r="29" spans="1:30" s="24" customFormat="1">
      <c r="A29" s="18" t="s">
        <v>38</v>
      </c>
      <c r="B29" s="18"/>
      <c r="C29" s="19">
        <v>0.68302007396590803</v>
      </c>
      <c r="D29" s="20">
        <v>44390212.112449251</v>
      </c>
      <c r="E29" s="19">
        <v>0.56180775971556329</v>
      </c>
      <c r="F29" s="20">
        <v>5424162.2892081542</v>
      </c>
      <c r="G29" s="19">
        <v>0.69009452430268137</v>
      </c>
      <c r="H29" s="20">
        <v>1353316.4063575044</v>
      </c>
      <c r="I29" s="19">
        <v>0.66522813688722504</v>
      </c>
      <c r="J29" s="20">
        <v>90091.71353300949</v>
      </c>
      <c r="K29" s="19">
        <v>0.65491922302659322</v>
      </c>
      <c r="L29" s="20">
        <v>797164.83081017132</v>
      </c>
      <c r="M29" s="19">
        <v>0.30276665405048991</v>
      </c>
      <c r="N29" s="20">
        <v>3153343.1620013323</v>
      </c>
      <c r="O29" s="19">
        <v>0.61972059102761723</v>
      </c>
      <c r="P29" s="20">
        <v>6107461.0146327727</v>
      </c>
      <c r="Q29" s="19">
        <v>0.66522813688722471</v>
      </c>
      <c r="R29" s="20">
        <v>246085.54405370247</v>
      </c>
      <c r="S29" s="19">
        <v>0.56610501698315085</v>
      </c>
      <c r="T29" s="20">
        <v>1583229.2638297409</v>
      </c>
      <c r="U29" s="19">
        <v>0.66441454458446048</v>
      </c>
      <c r="V29" s="20">
        <v>25277042.643666964</v>
      </c>
      <c r="W29" s="19">
        <v>0.49424122114495561</v>
      </c>
      <c r="X29" s="20">
        <v>6139987.8640580401</v>
      </c>
      <c r="Y29" s="21"/>
      <c r="Z29" s="19">
        <v>0.62267760055957333</v>
      </c>
      <c r="AA29" s="20">
        <v>94562096.844600648</v>
      </c>
      <c r="AB29" s="21"/>
      <c r="AC29" s="22">
        <f>+[1]Estimación!K30</f>
        <v>94027532.557022765</v>
      </c>
      <c r="AD29" s="23">
        <f t="shared" si="0"/>
        <v>-534564.28757788241</v>
      </c>
    </row>
    <row r="30" spans="1:30" s="24" customFormat="1">
      <c r="A30" s="18" t="s">
        <v>39</v>
      </c>
      <c r="B30" s="18"/>
      <c r="C30" s="19">
        <v>0.22734370892050737</v>
      </c>
      <c r="D30" s="20">
        <v>14775313.121933166</v>
      </c>
      <c r="E30" s="19">
        <v>0.72187208409249659</v>
      </c>
      <c r="F30" s="20">
        <v>6969557.2345761387</v>
      </c>
      <c r="G30" s="19">
        <v>0.22601887983801355</v>
      </c>
      <c r="H30" s="20">
        <v>443236.46610644564</v>
      </c>
      <c r="I30" s="19">
        <v>0.25737763072972086</v>
      </c>
      <c r="J30" s="20">
        <v>34856.601054199942</v>
      </c>
      <c r="K30" s="19">
        <v>0.22291981669429772</v>
      </c>
      <c r="L30" s="20">
        <v>271337.03166952013</v>
      </c>
      <c r="M30" s="19">
        <v>2.8385346260520537E-4</v>
      </c>
      <c r="N30" s="20">
        <v>2956.3604952586979</v>
      </c>
      <c r="O30" s="19">
        <v>5.1527559207102547E-3</v>
      </c>
      <c r="P30" s="20">
        <v>50781.362374085846</v>
      </c>
      <c r="Q30" s="19">
        <v>0.2573776307297207</v>
      </c>
      <c r="R30" s="20">
        <v>95210.816821047469</v>
      </c>
      <c r="S30" s="19">
        <v>0.6147560184426808</v>
      </c>
      <c r="T30" s="20">
        <v>1719291.808613095</v>
      </c>
      <c r="U30" s="19">
        <v>5.1301360353979399E-2</v>
      </c>
      <c r="V30" s="20">
        <v>1951713.25479739</v>
      </c>
      <c r="W30" s="19">
        <v>0.46366228427413192</v>
      </c>
      <c r="X30" s="20">
        <v>5760103.9263166599</v>
      </c>
      <c r="Y30" s="21"/>
      <c r="Z30" s="19">
        <v>0.21120496410161463</v>
      </c>
      <c r="AA30" s="20">
        <v>32074357.984757006</v>
      </c>
      <c r="AB30" s="21"/>
      <c r="AC30" s="22">
        <f>+[1]Estimación!K31</f>
        <v>31504501.520124666</v>
      </c>
      <c r="AD30" s="23">
        <f t="shared" si="0"/>
        <v>-569856.46463233978</v>
      </c>
    </row>
    <row r="31" spans="1:30" s="24" customFormat="1">
      <c r="A31" s="18" t="s">
        <v>40</v>
      </c>
      <c r="B31" s="18"/>
      <c r="C31" s="19">
        <v>0.16581472826115246</v>
      </c>
      <c r="D31" s="20">
        <v>10776478.231660409</v>
      </c>
      <c r="E31" s="19">
        <v>0.45707102534859056</v>
      </c>
      <c r="F31" s="20">
        <v>4412946.2014564071</v>
      </c>
      <c r="G31" s="19">
        <v>0.1664155954881982</v>
      </c>
      <c r="H31" s="20">
        <v>326350.88051959709</v>
      </c>
      <c r="I31" s="19">
        <v>0.16670830661790634</v>
      </c>
      <c r="J31" s="20">
        <v>22577.27262360173</v>
      </c>
      <c r="K31" s="19">
        <v>0.16427580755244822</v>
      </c>
      <c r="L31" s="20">
        <v>199955.79871448388</v>
      </c>
      <c r="M31" s="19">
        <v>6.6415341794987641E-3</v>
      </c>
      <c r="N31" s="20">
        <v>69172.202783692483</v>
      </c>
      <c r="O31" s="19">
        <v>6.6855148297231427E-3</v>
      </c>
      <c r="P31" s="20">
        <v>65886.984838726683</v>
      </c>
      <c r="Q31" s="19">
        <v>0.16670830661790634</v>
      </c>
      <c r="R31" s="20">
        <v>61669.827323154488</v>
      </c>
      <c r="S31" s="19">
        <v>0.40747901222437055</v>
      </c>
      <c r="T31" s="20">
        <v>1139598.9740349918</v>
      </c>
      <c r="U31" s="19">
        <v>7.9094700545753419E-2</v>
      </c>
      <c r="V31" s="20">
        <v>3009085.4194552163</v>
      </c>
      <c r="W31" s="19">
        <v>0.43628700458822672</v>
      </c>
      <c r="X31" s="20">
        <v>5420019.2108870754</v>
      </c>
      <c r="Y31" s="21"/>
      <c r="Z31" s="19">
        <v>0.16793841067152096</v>
      </c>
      <c r="AA31" s="20">
        <v>25503741.004297353</v>
      </c>
      <c r="AB31" s="21"/>
      <c r="AC31" s="22">
        <f>+[1]Estimación!K32</f>
        <v>22379101.196911283</v>
      </c>
      <c r="AD31" s="23">
        <f t="shared" si="0"/>
        <v>-3124639.8073860705</v>
      </c>
    </row>
    <row r="32" spans="1:30" s="24" customFormat="1">
      <c r="A32" s="18" t="s">
        <v>41</v>
      </c>
      <c r="B32" s="18"/>
      <c r="C32" s="19">
        <v>0.5165559696702664</v>
      </c>
      <c r="D32" s="20">
        <v>33571530.231129847</v>
      </c>
      <c r="E32" s="19">
        <v>0.54077785492911545</v>
      </c>
      <c r="F32" s="20">
        <v>5221121.988472471</v>
      </c>
      <c r="G32" s="19">
        <v>0.50661893319719453</v>
      </c>
      <c r="H32" s="20">
        <v>993509.8597686931</v>
      </c>
      <c r="I32" s="19">
        <v>0.51410002069777505</v>
      </c>
      <c r="J32" s="20">
        <v>69624.462983095524</v>
      </c>
      <c r="K32" s="19">
        <v>0.51513388853295394</v>
      </c>
      <c r="L32" s="20">
        <v>627018.72942319082</v>
      </c>
      <c r="M32" s="19">
        <v>0.14301122062420848</v>
      </c>
      <c r="N32" s="20">
        <v>1489475.3058558698</v>
      </c>
      <c r="O32" s="19">
        <v>0.67550177102131626</v>
      </c>
      <c r="P32" s="20">
        <v>6657194.857745545</v>
      </c>
      <c r="Q32" s="19">
        <v>0.51410002069777494</v>
      </c>
      <c r="R32" s="20">
        <v>190179.24269321631</v>
      </c>
      <c r="S32" s="19">
        <v>0.56242701687281071</v>
      </c>
      <c r="T32" s="20">
        <v>1572942.9790727333</v>
      </c>
      <c r="U32" s="19">
        <v>0.53083509366276194</v>
      </c>
      <c r="V32" s="20">
        <v>20195134.812499411</v>
      </c>
      <c r="W32" s="19">
        <v>0.69207369700101318</v>
      </c>
      <c r="X32" s="20">
        <v>8597672.3891545292</v>
      </c>
      <c r="Y32" s="21"/>
      <c r="Z32" s="19">
        <v>0.52142432900831392</v>
      </c>
      <c r="AA32" s="20">
        <v>79185404.858798593</v>
      </c>
      <c r="AB32" s="21"/>
      <c r="AC32" s="22">
        <f>+[1]Estimación!K33</f>
        <v>77745676.714454696</v>
      </c>
      <c r="AD32" s="23">
        <f t="shared" si="0"/>
        <v>-1439728.1443438977</v>
      </c>
    </row>
    <row r="33" spans="1:30" s="24" customFormat="1">
      <c r="A33" s="18" t="s">
        <v>42</v>
      </c>
      <c r="B33" s="18"/>
      <c r="C33" s="19">
        <v>0.37540817966820383</v>
      </c>
      <c r="D33" s="20">
        <v>24398182.951577216</v>
      </c>
      <c r="E33" s="19">
        <v>0.45062043564087723</v>
      </c>
      <c r="F33" s="20">
        <v>4350666.8099196162</v>
      </c>
      <c r="G33" s="19">
        <v>0.38819342398201234</v>
      </c>
      <c r="H33" s="20">
        <v>761270.39269844966</v>
      </c>
      <c r="I33" s="19">
        <v>0.35671661165236768</v>
      </c>
      <c r="J33" s="20">
        <v>48310.059372757816</v>
      </c>
      <c r="K33" s="19">
        <v>0.40665401657087857</v>
      </c>
      <c r="L33" s="20">
        <v>494977.50091974007</v>
      </c>
      <c r="M33" s="19">
        <v>7.4083426477115272E-2</v>
      </c>
      <c r="N33" s="20">
        <v>771585.85060124425</v>
      </c>
      <c r="O33" s="19">
        <v>0.19512891127296583</v>
      </c>
      <c r="P33" s="20">
        <v>1923031.5011015462</v>
      </c>
      <c r="Q33" s="19">
        <v>0.35671661165236757</v>
      </c>
      <c r="R33" s="20">
        <v>131958.94247983061</v>
      </c>
      <c r="S33" s="19">
        <v>0.42874901286247058</v>
      </c>
      <c r="T33" s="20">
        <v>1199084.9111697257</v>
      </c>
      <c r="U33" s="19">
        <v>0.35607580245692305</v>
      </c>
      <c r="V33" s="20">
        <v>13546577.684735538</v>
      </c>
      <c r="W33" s="19">
        <v>0.4949920638487661</v>
      </c>
      <c r="X33" s="20">
        <v>6149315.6272877716</v>
      </c>
      <c r="Y33" s="21"/>
      <c r="Z33" s="19">
        <v>0.35410027452907861</v>
      </c>
      <c r="AA33" s="20">
        <v>53774962.231863439</v>
      </c>
      <c r="AB33" s="21"/>
      <c r="AC33" s="22">
        <f>+[1]Estimación!K34</f>
        <v>53590999.30377274</v>
      </c>
      <c r="AD33" s="23">
        <f t="shared" si="0"/>
        <v>-183962.92809069902</v>
      </c>
    </row>
    <row r="34" spans="1:30" s="24" customFormat="1">
      <c r="A34" s="18" t="s">
        <v>43</v>
      </c>
      <c r="B34" s="18"/>
      <c r="C34" s="19">
        <v>0.31605509418755678</v>
      </c>
      <c r="D34" s="20">
        <v>20540761.838437632</v>
      </c>
      <c r="E34" s="19">
        <v>0.40008542819970538</v>
      </c>
      <c r="F34" s="20">
        <v>3862759.5553348167</v>
      </c>
      <c r="G34" s="19">
        <v>0.31627169921213194</v>
      </c>
      <c r="H34" s="20">
        <v>620227.61279382743</v>
      </c>
      <c r="I34" s="19">
        <v>0.26649920010266448</v>
      </c>
      <c r="J34" s="20">
        <v>36091.933370063831</v>
      </c>
      <c r="K34" s="19">
        <v>0.32622357991342837</v>
      </c>
      <c r="L34" s="20">
        <v>397077.9231157442</v>
      </c>
      <c r="M34" s="19">
        <v>3.3574904411117448E-2</v>
      </c>
      <c r="N34" s="20">
        <v>349685.78548280278</v>
      </c>
      <c r="O34" s="19">
        <v>8.0815843293240375E-2</v>
      </c>
      <c r="P34" s="20">
        <v>796455.07898920402</v>
      </c>
      <c r="Q34" s="19">
        <v>0.26649920010266448</v>
      </c>
      <c r="R34" s="20">
        <v>98585.127433145055</v>
      </c>
      <c r="S34" s="19">
        <v>0.33917701017531054</v>
      </c>
      <c r="T34" s="20">
        <v>948578.35917008342</v>
      </c>
      <c r="U34" s="19">
        <v>0.24611321169818118</v>
      </c>
      <c r="V34" s="20">
        <v>9363151.6618220937</v>
      </c>
      <c r="W34" s="19">
        <v>0.65099858904416119</v>
      </c>
      <c r="X34" s="20">
        <v>8087393.8984497301</v>
      </c>
      <c r="Y34" s="21"/>
      <c r="Z34" s="19">
        <v>0.29698197714445568</v>
      </c>
      <c r="AA34" s="20">
        <v>45100768.774399146</v>
      </c>
      <c r="AB34" s="21"/>
      <c r="AC34" s="22">
        <f>+[1]Estimación!K35</f>
        <v>42348363.137181163</v>
      </c>
      <c r="AD34" s="23">
        <f t="shared" si="0"/>
        <v>-2752405.6372179836</v>
      </c>
    </row>
    <row r="35" spans="1:30" s="24" customFormat="1">
      <c r="A35" s="18" t="s">
        <v>44</v>
      </c>
      <c r="B35" s="18"/>
      <c r="C35" s="19">
        <v>0.16515934605366475</v>
      </c>
      <c r="D35" s="20">
        <v>10733884.234332951</v>
      </c>
      <c r="E35" s="19">
        <v>0.3757265870404855</v>
      </c>
      <c r="F35" s="20">
        <v>3627578.9168695412</v>
      </c>
      <c r="G35" s="19">
        <v>0.16886618559878525</v>
      </c>
      <c r="H35" s="20">
        <v>331156.63347824576</v>
      </c>
      <c r="I35" s="19">
        <v>0.15608508181112465</v>
      </c>
      <c r="J35" s="20">
        <v>21138.571412664245</v>
      </c>
      <c r="K35" s="19">
        <v>0.16370244485023136</v>
      </c>
      <c r="L35" s="20">
        <v>199257.90412621186</v>
      </c>
      <c r="M35" s="19">
        <v>1.8307404999135231E-3</v>
      </c>
      <c r="N35" s="20">
        <v>19067.33439620633</v>
      </c>
      <c r="O35" s="19">
        <v>2.0791311372891183E-2</v>
      </c>
      <c r="P35" s="20">
        <v>204902.21801806334</v>
      </c>
      <c r="Q35" s="19">
        <v>0.15608508181112457</v>
      </c>
      <c r="R35" s="20">
        <v>57740.014509742388</v>
      </c>
      <c r="S35" s="19">
        <v>0.32404900972147044</v>
      </c>
      <c r="T35" s="20">
        <v>906269.79043598578</v>
      </c>
      <c r="U35" s="19">
        <v>8.07135905569238E-2</v>
      </c>
      <c r="V35" s="20">
        <v>3070674.6067800559</v>
      </c>
      <c r="W35" s="19">
        <v>0.17591237905259369</v>
      </c>
      <c r="X35" s="20">
        <v>2185369.8686207347</v>
      </c>
      <c r="Y35" s="21"/>
      <c r="Z35" s="19">
        <v>0.1406329906368925</v>
      </c>
      <c r="AA35" s="20">
        <v>21357040.092980403</v>
      </c>
      <c r="AB35" s="21"/>
      <c r="AC35" s="22">
        <f>+[1]Estimación!K36</f>
        <v>21165092.421203107</v>
      </c>
      <c r="AD35" s="23">
        <f t="shared" si="0"/>
        <v>-191947.67177729681</v>
      </c>
    </row>
    <row r="36" spans="1:30" s="24" customFormat="1">
      <c r="A36" s="18" t="s">
        <v>45</v>
      </c>
      <c r="B36" s="18"/>
      <c r="C36" s="19">
        <v>0.38361132866874714</v>
      </c>
      <c r="D36" s="20">
        <v>24931314.462646566</v>
      </c>
      <c r="E36" s="19">
        <v>0.78983131812277629</v>
      </c>
      <c r="F36" s="20">
        <v>7625692.5549874185</v>
      </c>
      <c r="G36" s="19">
        <v>0.38314805831027821</v>
      </c>
      <c r="H36" s="20">
        <v>751376.1305370013</v>
      </c>
      <c r="I36" s="19">
        <v>0.41419866718874876</v>
      </c>
      <c r="J36" s="20">
        <v>56094.842657638801</v>
      </c>
      <c r="K36" s="19">
        <v>0.36932279730187667</v>
      </c>
      <c r="L36" s="20">
        <v>449538.10313418612</v>
      </c>
      <c r="M36" s="19">
        <v>2.721682208789428E-3</v>
      </c>
      <c r="N36" s="20">
        <v>28346.576042669512</v>
      </c>
      <c r="O36" s="19">
        <v>2.5332386159790773E-2</v>
      </c>
      <c r="P36" s="20">
        <v>249655.34971493337</v>
      </c>
      <c r="Q36" s="19">
        <v>0.41419866718874859</v>
      </c>
      <c r="R36" s="20">
        <v>153223.08048846319</v>
      </c>
      <c r="S36" s="19">
        <v>0.66594601997838088</v>
      </c>
      <c r="T36" s="20">
        <v>1862455.189991893</v>
      </c>
      <c r="U36" s="19">
        <v>0.23565160162599602</v>
      </c>
      <c r="V36" s="20">
        <v>8965149.2910560742</v>
      </c>
      <c r="W36" s="19">
        <v>1.7863902817372341</v>
      </c>
      <c r="X36" s="20">
        <v>22192431.915995374</v>
      </c>
      <c r="Y36" s="21"/>
      <c r="Z36" s="19">
        <v>0.44293203080928112</v>
      </c>
      <c r="AA36" s="20">
        <v>67265277.497252226</v>
      </c>
      <c r="AB36" s="21"/>
      <c r="AC36" s="22">
        <f>+[1]Estimación!K37</f>
        <v>62015932.97346133</v>
      </c>
      <c r="AD36" s="23">
        <f t="shared" si="0"/>
        <v>-5249344.5237908959</v>
      </c>
    </row>
    <row r="37" spans="1:30" s="24" customFormat="1">
      <c r="A37" s="18" t="s">
        <v>46</v>
      </c>
      <c r="B37" s="18"/>
      <c r="C37" s="19">
        <v>0.12909221070691956</v>
      </c>
      <c r="D37" s="20">
        <v>8389842.1638939679</v>
      </c>
      <c r="E37" s="19">
        <v>0.37312565132859837</v>
      </c>
      <c r="F37" s="20">
        <v>3602467.3067838857</v>
      </c>
      <c r="G37" s="19">
        <v>0.1339619198099132</v>
      </c>
      <c r="H37" s="20">
        <v>262707.29229317483</v>
      </c>
      <c r="I37" s="19">
        <v>0.11342086918879656</v>
      </c>
      <c r="J37" s="20">
        <v>15360.565630064879</v>
      </c>
      <c r="K37" s="19">
        <v>0.13311728366166473</v>
      </c>
      <c r="L37" s="20">
        <v>162029.77890565238</v>
      </c>
      <c r="M37" s="19">
        <v>2.2526993237087438E-3</v>
      </c>
      <c r="N37" s="20">
        <v>23462.075210162991</v>
      </c>
      <c r="O37" s="19">
        <v>2.1310797176239512E-2</v>
      </c>
      <c r="P37" s="20">
        <v>210021.84666610308</v>
      </c>
      <c r="Q37" s="19">
        <v>0.11342086918879654</v>
      </c>
      <c r="R37" s="20">
        <v>41957.389884277502</v>
      </c>
      <c r="S37" s="19">
        <v>0.29188000875640047</v>
      </c>
      <c r="T37" s="20">
        <v>816302.5543434961</v>
      </c>
      <c r="U37" s="19">
        <v>2.9534670203789231E-2</v>
      </c>
      <c r="V37" s="20">
        <v>1123619.4696410939</v>
      </c>
      <c r="W37" s="19">
        <v>8.7613825010290428E-2</v>
      </c>
      <c r="X37" s="20">
        <v>1088431.7197191324</v>
      </c>
      <c r="Y37" s="21"/>
      <c r="Z37" s="19">
        <v>0.10362059357526442</v>
      </c>
      <c r="AA37" s="20">
        <v>15736202.16297101</v>
      </c>
      <c r="AB37" s="21"/>
      <c r="AC37" s="22">
        <f>+[1]Estimación!K38</f>
        <v>16525836.189694423</v>
      </c>
      <c r="AD37" s="23">
        <f t="shared" si="0"/>
        <v>789634.0267234128</v>
      </c>
    </row>
    <row r="38" spans="1:30" s="24" customFormat="1">
      <c r="A38" s="18" t="s">
        <v>47</v>
      </c>
      <c r="B38" s="18"/>
      <c r="C38" s="19">
        <v>0.38791497527502367</v>
      </c>
      <c r="D38" s="20">
        <v>25211013.10254214</v>
      </c>
      <c r="E38" s="19">
        <v>0.63731373331506158</v>
      </c>
      <c r="F38" s="20">
        <v>6153160.1492870161</v>
      </c>
      <c r="G38" s="19">
        <v>0.38358248441656762</v>
      </c>
      <c r="H38" s="20">
        <v>752228.06596944877</v>
      </c>
      <c r="I38" s="19">
        <v>0.38766761127714017</v>
      </c>
      <c r="J38" s="20">
        <v>52501.747061740825</v>
      </c>
      <c r="K38" s="19">
        <v>0.39881510952961741</v>
      </c>
      <c r="L38" s="20">
        <v>485436.0173511171</v>
      </c>
      <c r="M38" s="19">
        <v>8.6439491676904671E-3</v>
      </c>
      <c r="N38" s="20">
        <v>90027.543112717962</v>
      </c>
      <c r="O38" s="19">
        <v>9.9401589809422417E-2</v>
      </c>
      <c r="P38" s="20">
        <v>979621.04752222344</v>
      </c>
      <c r="Q38" s="19">
        <v>0.38766761127713989</v>
      </c>
      <c r="R38" s="20">
        <v>143408.53873008554</v>
      </c>
      <c r="S38" s="19">
        <v>0.5162480154874407</v>
      </c>
      <c r="T38" s="20">
        <v>1443793.8915812015</v>
      </c>
      <c r="U38" s="19">
        <v>0.24208638167039603</v>
      </c>
      <c r="V38" s="20">
        <v>9209954.6026054211</v>
      </c>
      <c r="W38" s="19">
        <v>0.9603461539870517</v>
      </c>
      <c r="X38" s="20">
        <v>11930436.957717713</v>
      </c>
      <c r="Y38" s="21"/>
      <c r="Z38" s="19">
        <v>0.3717254226688198</v>
      </c>
      <c r="AA38" s="20">
        <v>56451581.663480818</v>
      </c>
      <c r="AB38" s="21"/>
      <c r="AC38" s="22">
        <f>+[1]Estimación!K39</f>
        <v>52452214.953700975</v>
      </c>
      <c r="AD38" s="23">
        <f t="shared" si="0"/>
        <v>-3999366.7097798437</v>
      </c>
    </row>
    <row r="39" spans="1:30" s="24" customFormat="1">
      <c r="A39" s="18" t="s">
        <v>48</v>
      </c>
      <c r="B39" s="18"/>
      <c r="C39" s="19">
        <v>0.33195975161973912</v>
      </c>
      <c r="D39" s="20">
        <v>21574422.698346201</v>
      </c>
      <c r="E39" s="19">
        <v>0.49212919995482024</v>
      </c>
      <c r="F39" s="20">
        <v>4751427.1592912767</v>
      </c>
      <c r="G39" s="19">
        <v>0.33896945329821504</v>
      </c>
      <c r="H39" s="20">
        <v>664739.25853279803</v>
      </c>
      <c r="I39" s="19">
        <v>0.30219145741516434</v>
      </c>
      <c r="J39" s="20">
        <v>40925.72863944422</v>
      </c>
      <c r="K39" s="19">
        <v>0.3464038653896665</v>
      </c>
      <c r="L39" s="20">
        <v>421641.27885757608</v>
      </c>
      <c r="M39" s="19">
        <v>2.7084403139043794E-2</v>
      </c>
      <c r="N39" s="20">
        <v>282086.60462703614</v>
      </c>
      <c r="O39" s="19">
        <v>7.8224538798835619E-2</v>
      </c>
      <c r="P39" s="20">
        <v>770917.29404909629</v>
      </c>
      <c r="Q39" s="19">
        <v>0.30219145741516418</v>
      </c>
      <c r="R39" s="20">
        <v>111788.64074265536</v>
      </c>
      <c r="S39" s="19">
        <v>0.45336101360083064</v>
      </c>
      <c r="T39" s="20">
        <v>1267917.4398373363</v>
      </c>
      <c r="U39" s="19">
        <v>0.28748352198363636</v>
      </c>
      <c r="V39" s="20">
        <v>10937047.215118868</v>
      </c>
      <c r="W39" s="19">
        <v>0.91060027298842383</v>
      </c>
      <c r="X39" s="20">
        <v>11312440.941701744</v>
      </c>
      <c r="Y39" s="21"/>
      <c r="Z39" s="19">
        <v>0.34330369543443945</v>
      </c>
      <c r="AA39" s="20">
        <v>52135354.259744033</v>
      </c>
      <c r="AB39" s="21"/>
      <c r="AC39" s="22">
        <f>+[1]Estimación!K40</f>
        <v>48217013.131557263</v>
      </c>
      <c r="AD39" s="23">
        <f t="shared" si="0"/>
        <v>-3918341.1281867698</v>
      </c>
    </row>
    <row r="40" spans="1:30" s="24" customFormat="1">
      <c r="A40" s="18" t="s">
        <v>49</v>
      </c>
      <c r="B40" s="18"/>
      <c r="C40" s="19">
        <v>0.12586348605158718</v>
      </c>
      <c r="D40" s="20">
        <v>8180003.8622600203</v>
      </c>
      <c r="E40" s="19">
        <v>0.33548607903759348</v>
      </c>
      <c r="F40" s="20">
        <v>3239063.3753284737</v>
      </c>
      <c r="G40" s="19">
        <v>0.12823013367384375</v>
      </c>
      <c r="H40" s="20">
        <v>251466.91877548399</v>
      </c>
      <c r="I40" s="19">
        <v>0.112130581048168</v>
      </c>
      <c r="J40" s="20">
        <v>15185.822165237181</v>
      </c>
      <c r="K40" s="19">
        <v>0.11909370574107211</v>
      </c>
      <c r="L40" s="20">
        <v>144960.34083241914</v>
      </c>
      <c r="M40" s="19">
        <v>7.0517559232541034E-4</v>
      </c>
      <c r="N40" s="20">
        <v>7344.4700805748253</v>
      </c>
      <c r="O40" s="19">
        <v>2.4916663114650732E-2</v>
      </c>
      <c r="P40" s="20">
        <v>245558.32223539287</v>
      </c>
      <c r="Q40" s="19">
        <v>0.11213058104816793</v>
      </c>
      <c r="R40" s="20">
        <v>41480.078054747275</v>
      </c>
      <c r="S40" s="19">
        <v>0.25004800750144035</v>
      </c>
      <c r="T40" s="20">
        <v>699310.74793916149</v>
      </c>
      <c r="U40" s="19">
        <v>2.8323900195434914E-2</v>
      </c>
      <c r="V40" s="20">
        <v>1077556.833923229</v>
      </c>
      <c r="W40" s="19">
        <v>8.5359776643842047E-2</v>
      </c>
      <c r="X40" s="20">
        <v>1060429.5438121296</v>
      </c>
      <c r="Y40" s="21"/>
      <c r="Z40" s="19">
        <v>9.8524957998933183E-2</v>
      </c>
      <c r="AA40" s="20">
        <v>14962360.31540687</v>
      </c>
      <c r="AB40" s="21"/>
      <c r="AC40" s="22">
        <f>+[1]Estimación!K41</f>
        <v>14823587.669224983</v>
      </c>
      <c r="AD40" s="23">
        <f t="shared" si="0"/>
        <v>-138772.64618188702</v>
      </c>
    </row>
    <row r="41" spans="1:30" s="24" customFormat="1">
      <c r="A41" s="18" t="s">
        <v>50</v>
      </c>
      <c r="B41" s="18"/>
      <c r="C41" s="19">
        <v>0.7967193676405373</v>
      </c>
      <c r="D41" s="20">
        <v>51779651.977586187</v>
      </c>
      <c r="E41" s="19">
        <v>0.78492265331063615</v>
      </c>
      <c r="F41" s="20">
        <v>7578300.1968294382</v>
      </c>
      <c r="G41" s="19">
        <v>0.80287517723670687</v>
      </c>
      <c r="H41" s="20">
        <v>1574485.9745257986</v>
      </c>
      <c r="I41" s="19">
        <v>0.78806046609165226</v>
      </c>
      <c r="J41" s="20">
        <v>106726.87131069924</v>
      </c>
      <c r="K41" s="19">
        <v>0.83431678525639363</v>
      </c>
      <c r="L41" s="20">
        <v>1015526.7635715632</v>
      </c>
      <c r="M41" s="19">
        <v>8.2055691241026948E-2</v>
      </c>
      <c r="N41" s="20">
        <v>854617.73751027207</v>
      </c>
      <c r="O41" s="19">
        <v>0.30990794231204294</v>
      </c>
      <c r="P41" s="20">
        <v>3054200.0753231649</v>
      </c>
      <c r="Q41" s="19">
        <v>0.78806046609165203</v>
      </c>
      <c r="R41" s="20">
        <v>291524.48279296892</v>
      </c>
      <c r="S41" s="19">
        <v>0.71124802133744103</v>
      </c>
      <c r="T41" s="20">
        <v>1989151.5663002015</v>
      </c>
      <c r="U41" s="19">
        <v>0.69920042482448286</v>
      </c>
      <c r="V41" s="20">
        <v>26600439.588227324</v>
      </c>
      <c r="W41" s="19">
        <v>1.1362630224082217</v>
      </c>
      <c r="X41" s="20">
        <v>14115862.598029269</v>
      </c>
      <c r="Y41" s="21"/>
      <c r="Z41" s="19">
        <v>0.7174889028796807</v>
      </c>
      <c r="AA41" s="20">
        <v>108960487.83200689</v>
      </c>
      <c r="AB41" s="21"/>
      <c r="AC41" s="22">
        <f>+[1]Estimación!K42</f>
        <v>111457355.5109463</v>
      </c>
      <c r="AD41" s="23">
        <f t="shared" si="0"/>
        <v>2496867.678939417</v>
      </c>
    </row>
    <row r="42" spans="1:30" s="24" customFormat="1">
      <c r="A42" s="18" t="s">
        <v>51</v>
      </c>
      <c r="B42" s="18"/>
      <c r="C42" s="19">
        <v>0.27532438745801596</v>
      </c>
      <c r="D42" s="20">
        <v>17893629.228240691</v>
      </c>
      <c r="E42" s="19">
        <v>0.33302013361646576</v>
      </c>
      <c r="F42" s="20">
        <v>3215255.0744831837</v>
      </c>
      <c r="G42" s="19">
        <v>0.28679449592824197</v>
      </c>
      <c r="H42" s="20">
        <v>562421.06396208121</v>
      </c>
      <c r="I42" s="19">
        <v>0.22359488004463879</v>
      </c>
      <c r="J42" s="20">
        <v>30281.409885469417</v>
      </c>
      <c r="K42" s="19">
        <v>0.29313175606457231</v>
      </c>
      <c r="L42" s="20">
        <v>356798.69900354836</v>
      </c>
      <c r="M42" s="19">
        <v>7.5819998275217265E-2</v>
      </c>
      <c r="N42" s="20">
        <v>789672.40911622555</v>
      </c>
      <c r="O42" s="19">
        <v>0.13304330781259471</v>
      </c>
      <c r="P42" s="20">
        <v>1311166.3989989955</v>
      </c>
      <c r="Q42" s="19">
        <v>0.22359488004463879</v>
      </c>
      <c r="R42" s="20">
        <v>82713.680694380077</v>
      </c>
      <c r="S42" s="19">
        <v>0.29975600899268035</v>
      </c>
      <c r="T42" s="20">
        <v>838329.410990095</v>
      </c>
      <c r="U42" s="19">
        <v>0.25347307174896422</v>
      </c>
      <c r="V42" s="20">
        <v>9643150.7946999185</v>
      </c>
      <c r="W42" s="19">
        <v>0.4792229469028379</v>
      </c>
      <c r="X42" s="20">
        <v>5953414.956658531</v>
      </c>
      <c r="Y42" s="21"/>
      <c r="Z42" s="19">
        <v>0.26785100685045315</v>
      </c>
      <c r="AA42" s="20">
        <v>40676833.126733109</v>
      </c>
      <c r="AB42" s="21"/>
      <c r="AC42" s="22">
        <f>+[1]Estimación!K43</f>
        <v>40988206.721193813</v>
      </c>
      <c r="AD42" s="23">
        <f t="shared" si="0"/>
        <v>311373.59446070343</v>
      </c>
    </row>
    <row r="43" spans="1:30" s="24" customFormat="1">
      <c r="A43" s="18" t="s">
        <v>52</v>
      </c>
      <c r="B43" s="18"/>
      <c r="C43" s="19">
        <v>0.24199624500806888</v>
      </c>
      <c r="D43" s="20">
        <v>15727597.263650265</v>
      </c>
      <c r="E43" s="19">
        <v>0.42077202447819201</v>
      </c>
      <c r="F43" s="20">
        <v>4062485.2684197514</v>
      </c>
      <c r="G43" s="19">
        <v>0.25269061556105071</v>
      </c>
      <c r="H43" s="20">
        <v>495541.32619280962</v>
      </c>
      <c r="I43" s="19">
        <v>0.2031051256790089</v>
      </c>
      <c r="J43" s="20">
        <v>27506.486549683039</v>
      </c>
      <c r="K43" s="19">
        <v>0.23832876652234106</v>
      </c>
      <c r="L43" s="20">
        <v>290092.73840518243</v>
      </c>
      <c r="M43" s="19">
        <v>1.7976977333526777E-2</v>
      </c>
      <c r="N43" s="20">
        <v>187231.9087645507</v>
      </c>
      <c r="O43" s="19">
        <v>5.7125131054995504E-2</v>
      </c>
      <c r="P43" s="20">
        <v>562978.72932646365</v>
      </c>
      <c r="Q43" s="19">
        <v>0.20310512567900887</v>
      </c>
      <c r="R43" s="20">
        <v>75133.976723669111</v>
      </c>
      <c r="S43" s="19">
        <v>0.35826901074807055</v>
      </c>
      <c r="T43" s="20">
        <v>1001973.0705841099</v>
      </c>
      <c r="U43" s="19">
        <v>0.19060816131519637</v>
      </c>
      <c r="V43" s="20">
        <v>7251512.871092339</v>
      </c>
      <c r="W43" s="19">
        <v>0.31264077925610345</v>
      </c>
      <c r="X43" s="20">
        <v>3883954.8550709067</v>
      </c>
      <c r="Y43" s="21"/>
      <c r="Z43" s="19">
        <v>0.22102726491185151</v>
      </c>
      <c r="AA43" s="20">
        <v>33566008.494779736</v>
      </c>
      <c r="AB43" s="21"/>
      <c r="AC43" s="22">
        <f>+[1]Estimación!K44</f>
        <v>34849057.403032303</v>
      </c>
      <c r="AD43" s="23">
        <f t="shared" si="0"/>
        <v>1283048.9082525671</v>
      </c>
    </row>
    <row r="44" spans="1:30" s="24" customFormat="1">
      <c r="A44" s="18" t="s">
        <v>53</v>
      </c>
      <c r="B44" s="18"/>
      <c r="C44" s="19">
        <v>0.32013292062844811</v>
      </c>
      <c r="D44" s="20">
        <v>20805784.181950711</v>
      </c>
      <c r="E44" s="19">
        <v>0.37062452029623894</v>
      </c>
      <c r="F44" s="20">
        <v>3578319.2946009268</v>
      </c>
      <c r="G44" s="19">
        <v>0.32737102857076272</v>
      </c>
      <c r="H44" s="20">
        <v>641994.0578120352</v>
      </c>
      <c r="I44" s="19">
        <v>0.25880053793460933</v>
      </c>
      <c r="J44" s="20">
        <v>35049.305092376555</v>
      </c>
      <c r="K44" s="19">
        <v>0.31437258720319655</v>
      </c>
      <c r="L44" s="20">
        <v>382652.94631459616</v>
      </c>
      <c r="M44" s="19">
        <v>7.5397160865969134E-2</v>
      </c>
      <c r="N44" s="20">
        <v>785268.51775218977</v>
      </c>
      <c r="O44" s="19">
        <v>0.14683590133888288</v>
      </c>
      <c r="P44" s="20">
        <v>1447094.958533864</v>
      </c>
      <c r="Q44" s="19">
        <v>0.25880053793460928</v>
      </c>
      <c r="R44" s="20">
        <v>95737.18796236963</v>
      </c>
      <c r="S44" s="19">
        <v>0.3493340104800205</v>
      </c>
      <c r="T44" s="20">
        <v>976984.50225788285</v>
      </c>
      <c r="U44" s="19">
        <v>0.32439166223830246</v>
      </c>
      <c r="V44" s="20">
        <v>12341183.597622523</v>
      </c>
      <c r="W44" s="19">
        <v>0.2009742312343161</v>
      </c>
      <c r="X44" s="20">
        <v>2496714.7376102456</v>
      </c>
      <c r="Y44" s="21"/>
      <c r="Z44" s="19">
        <v>0.28701260377271703</v>
      </c>
      <c r="AA44" s="20">
        <v>43586783.287509717</v>
      </c>
      <c r="AB44" s="21"/>
      <c r="AC44" s="22">
        <f>+[1]Estimación!K45</f>
        <v>45734063.012644745</v>
      </c>
      <c r="AD44" s="23">
        <f t="shared" si="0"/>
        <v>2147279.7251350284</v>
      </c>
    </row>
    <row r="45" spans="1:30" s="24" customFormat="1">
      <c r="A45" s="18" t="s">
        <v>54</v>
      </c>
      <c r="B45" s="18"/>
      <c r="C45" s="19">
        <v>0.1905835732493579</v>
      </c>
      <c r="D45" s="20">
        <v>12386232.212129358</v>
      </c>
      <c r="E45" s="19">
        <v>0.4849937206156123</v>
      </c>
      <c r="F45" s="20">
        <v>4682535.2700679041</v>
      </c>
      <c r="G45" s="19">
        <v>0.19580081966795759</v>
      </c>
      <c r="H45" s="20">
        <v>383977.05285757565</v>
      </c>
      <c r="I45" s="19">
        <v>0.18751433641984114</v>
      </c>
      <c r="J45" s="20">
        <v>25395.029078471798</v>
      </c>
      <c r="K45" s="19">
        <v>0.19309293746920692</v>
      </c>
      <c r="L45" s="20">
        <v>235031.8839580451</v>
      </c>
      <c r="M45" s="19">
        <v>7.3418148053602103E-3</v>
      </c>
      <c r="N45" s="20">
        <v>76465.691328418281</v>
      </c>
      <c r="O45" s="19">
        <v>1.7671944419922338E-2</v>
      </c>
      <c r="P45" s="20">
        <v>174160.2799068896</v>
      </c>
      <c r="Q45" s="19">
        <v>0.18751433641984108</v>
      </c>
      <c r="R45" s="20">
        <v>69366.529972210745</v>
      </c>
      <c r="S45" s="19">
        <v>0.4098130122943906</v>
      </c>
      <c r="T45" s="20">
        <v>1146126.4858954747</v>
      </c>
      <c r="U45" s="19">
        <v>5.8810860405794932E-2</v>
      </c>
      <c r="V45" s="20">
        <v>2237405.3044214342</v>
      </c>
      <c r="W45" s="19">
        <v>0.2715987027676447</v>
      </c>
      <c r="X45" s="20">
        <v>3374086.7162477178</v>
      </c>
      <c r="Y45" s="21"/>
      <c r="Z45" s="19">
        <v>0.16324368273029538</v>
      </c>
      <c r="AA45" s="20">
        <v>24790782.455863502</v>
      </c>
      <c r="AB45" s="21"/>
      <c r="AC45" s="22">
        <f>+[1]Estimación!K46</f>
        <v>23708502.992492855</v>
      </c>
      <c r="AD45" s="23">
        <f t="shared" si="0"/>
        <v>-1082279.4633706473</v>
      </c>
    </row>
    <row r="46" spans="1:30" s="24" customFormat="1">
      <c r="A46" s="18" t="s">
        <v>55</v>
      </c>
      <c r="B46" s="18"/>
      <c r="C46" s="19">
        <v>21.925539459418037</v>
      </c>
      <c r="D46" s="20">
        <v>1424964484.0336308</v>
      </c>
      <c r="E46" s="19">
        <v>16.380684673261143</v>
      </c>
      <c r="F46" s="20">
        <v>158152838.83066612</v>
      </c>
      <c r="G46" s="19">
        <v>21.737638156633047</v>
      </c>
      <c r="H46" s="20">
        <v>42628801.297271937</v>
      </c>
      <c r="I46" s="19">
        <v>18.201074114110479</v>
      </c>
      <c r="J46" s="20">
        <v>2464967.8270591591</v>
      </c>
      <c r="K46" s="19">
        <v>23.135934764354342</v>
      </c>
      <c r="L46" s="20">
        <v>28160959.20475493</v>
      </c>
      <c r="M46" s="19">
        <v>38.879962845967938</v>
      </c>
      <c r="N46" s="20">
        <v>404938467.75726354</v>
      </c>
      <c r="O46" s="19">
        <v>42.468226557160968</v>
      </c>
      <c r="P46" s="20">
        <v>418532225.35072118</v>
      </c>
      <c r="Q46" s="19">
        <v>18.201074114110472</v>
      </c>
      <c r="R46" s="20">
        <v>6733060.4004381709</v>
      </c>
      <c r="S46" s="19">
        <v>14.241570427247119</v>
      </c>
      <c r="T46" s="20">
        <v>39829484.613065988</v>
      </c>
      <c r="U46" s="19">
        <v>20.340820210351659</v>
      </c>
      <c r="V46" s="20">
        <v>773847869.60945606</v>
      </c>
      <c r="W46" s="19">
        <v>6.6321984767510473</v>
      </c>
      <c r="X46" s="20">
        <v>82392193.158110619</v>
      </c>
      <c r="Y46" s="21"/>
      <c r="Z46" s="19">
        <v>22.274225738036314</v>
      </c>
      <c r="AA46" s="20">
        <v>3382645352.0824389</v>
      </c>
      <c r="AB46" s="21"/>
      <c r="AC46" s="22">
        <f>+[1]Estimación!K47</f>
        <v>3387077238.8716331</v>
      </c>
      <c r="AD46" s="23">
        <f t="shared" si="0"/>
        <v>4431886.7891941071</v>
      </c>
    </row>
    <row r="47" spans="1:30" s="24" customFormat="1">
      <c r="A47" s="18" t="s">
        <v>56</v>
      </c>
      <c r="B47" s="18"/>
      <c r="C47" s="19">
        <v>0.23239545730262376</v>
      </c>
      <c r="D47" s="20">
        <v>15103631.704019323</v>
      </c>
      <c r="E47" s="19">
        <v>0.50381973140149783</v>
      </c>
      <c r="F47" s="20">
        <v>4864297.33368327</v>
      </c>
      <c r="G47" s="19">
        <v>0.23976242501252662</v>
      </c>
      <c r="H47" s="20">
        <v>470188.37560750725</v>
      </c>
      <c r="I47" s="19">
        <v>0.23378304129367211</v>
      </c>
      <c r="J47" s="20">
        <v>31661.190525793751</v>
      </c>
      <c r="K47" s="19">
        <v>0.22809192841275952</v>
      </c>
      <c r="L47" s="20">
        <v>277632.50356592453</v>
      </c>
      <c r="M47" s="19">
        <v>0.15520258616625346</v>
      </c>
      <c r="N47" s="20">
        <v>1616449.523964629</v>
      </c>
      <c r="O47" s="19">
        <v>9.0519395681728163E-2</v>
      </c>
      <c r="P47" s="20">
        <v>892085.38202280912</v>
      </c>
      <c r="Q47" s="19">
        <v>0.23378304129367208</v>
      </c>
      <c r="R47" s="20">
        <v>86482.551950498106</v>
      </c>
      <c r="S47" s="19">
        <v>0.42847801285434073</v>
      </c>
      <c r="T47" s="20">
        <v>1198327.0038371678</v>
      </c>
      <c r="U47" s="19">
        <v>0.1399053809653471</v>
      </c>
      <c r="V47" s="20">
        <v>5322572.0441615107</v>
      </c>
      <c r="W47" s="19">
        <v>1.2383307440929767</v>
      </c>
      <c r="X47" s="20">
        <v>15383855.929311212</v>
      </c>
      <c r="Y47" s="21"/>
      <c r="Z47" s="19">
        <v>0.29794609701513208</v>
      </c>
      <c r="AA47" s="20">
        <v>45247183.542649642</v>
      </c>
      <c r="AB47" s="21"/>
      <c r="AC47" s="22">
        <f>+[1]Estimación!K48</f>
        <v>72473610.906621367</v>
      </c>
      <c r="AD47" s="23">
        <f t="shared" si="0"/>
        <v>27226427.363971725</v>
      </c>
    </row>
    <row r="48" spans="1:30" s="24" customFormat="1">
      <c r="A48" s="18" t="s">
        <v>57</v>
      </c>
      <c r="B48" s="18"/>
      <c r="C48" s="19">
        <v>0.1914510389559865</v>
      </c>
      <c r="D48" s="20">
        <v>12442609.745067637</v>
      </c>
      <c r="E48" s="19">
        <v>0.39467195838886654</v>
      </c>
      <c r="F48" s="20">
        <v>3810493.3872480928</v>
      </c>
      <c r="G48" s="19">
        <v>0.19874815209677027</v>
      </c>
      <c r="H48" s="20">
        <v>389756.94704661024</v>
      </c>
      <c r="I48" s="19">
        <v>0.17195251574821008</v>
      </c>
      <c r="J48" s="20">
        <v>23287.494817276936</v>
      </c>
      <c r="K48" s="19">
        <v>0.20235451414919522</v>
      </c>
      <c r="L48" s="20">
        <v>246305.03482544378</v>
      </c>
      <c r="M48" s="19">
        <v>4.7619417264073574E-3</v>
      </c>
      <c r="N48" s="20">
        <v>49596.070703054895</v>
      </c>
      <c r="O48" s="19">
        <v>1.4204076175554551E-2</v>
      </c>
      <c r="P48" s="20">
        <v>139983.79712899943</v>
      </c>
      <c r="Q48" s="19">
        <v>0.17195251574821008</v>
      </c>
      <c r="R48" s="20">
        <v>63609.799470154896</v>
      </c>
      <c r="S48" s="19">
        <v>0.3257000097710005</v>
      </c>
      <c r="T48" s="20">
        <v>910887.15208194009</v>
      </c>
      <c r="U48" s="19">
        <v>8.2767830571098058E-2</v>
      </c>
      <c r="V48" s="20">
        <v>3148826.2861221824</v>
      </c>
      <c r="W48" s="19">
        <v>0.3919425555172249</v>
      </c>
      <c r="X48" s="20">
        <v>4869125.5025404869</v>
      </c>
      <c r="Y48" s="21"/>
      <c r="Z48" s="19">
        <v>0.17182834871759173</v>
      </c>
      <c r="AA48" s="20">
        <v>26094481.217051882</v>
      </c>
      <c r="AB48" s="21"/>
      <c r="AC48" s="22">
        <f>+[1]Estimación!K49</f>
        <v>23417853.217025515</v>
      </c>
      <c r="AD48" s="23">
        <f t="shared" si="0"/>
        <v>-2676628.0000263676</v>
      </c>
    </row>
    <row r="49" spans="1:30" s="24" customFormat="1">
      <c r="A49" s="18" t="s">
        <v>58</v>
      </c>
      <c r="B49" s="18"/>
      <c r="C49" s="19">
        <v>0.25830885205802734</v>
      </c>
      <c r="D49" s="20">
        <v>16787771.209710352</v>
      </c>
      <c r="E49" s="19">
        <v>0.54849668925027006</v>
      </c>
      <c r="F49" s="20">
        <v>5295646.0749013415</v>
      </c>
      <c r="G49" s="19">
        <v>0.26376507016984113</v>
      </c>
      <c r="H49" s="20">
        <v>517258.99034712487</v>
      </c>
      <c r="I49" s="19">
        <v>0.25084701830354533</v>
      </c>
      <c r="J49" s="20">
        <v>33972.161519445479</v>
      </c>
      <c r="K49" s="19">
        <v>0.2578994859186472</v>
      </c>
      <c r="L49" s="20">
        <v>313914.13296479243</v>
      </c>
      <c r="M49" s="19">
        <v>6.7895127461991226E-3</v>
      </c>
      <c r="N49" s="20">
        <v>70713.413465861988</v>
      </c>
      <c r="O49" s="19">
        <v>2.6206453422742283E-2</v>
      </c>
      <c r="P49" s="20">
        <v>258269.44421160183</v>
      </c>
      <c r="Q49" s="19">
        <v>0.25084701830354528</v>
      </c>
      <c r="R49" s="20">
        <v>92794.969951702413</v>
      </c>
      <c r="S49" s="19">
        <v>0.45615701368471057</v>
      </c>
      <c r="T49" s="20">
        <v>1275737.0298809991</v>
      </c>
      <c r="U49" s="19">
        <v>0.11945830082426226</v>
      </c>
      <c r="V49" s="20">
        <v>4544681.6128376126</v>
      </c>
      <c r="W49" s="19">
        <v>0.51036208215652612</v>
      </c>
      <c r="X49" s="20">
        <v>6340258.2719772933</v>
      </c>
      <c r="Y49" s="21"/>
      <c r="Z49" s="19">
        <v>0.23396656105765817</v>
      </c>
      <c r="AA49" s="20">
        <v>35531017.311768129</v>
      </c>
      <c r="AB49" s="21"/>
      <c r="AC49" s="22">
        <f>+[1]Estimación!K50</f>
        <v>36009115.987219855</v>
      </c>
      <c r="AD49" s="23">
        <f t="shared" si="0"/>
        <v>478098.67545172572</v>
      </c>
    </row>
    <row r="50" spans="1:30" s="24" customFormat="1">
      <c r="A50" s="18" t="s">
        <v>59</v>
      </c>
      <c r="B50" s="18"/>
      <c r="C50" s="19">
        <v>0.52485604242005746</v>
      </c>
      <c r="D50" s="20">
        <v>34110960.921318285</v>
      </c>
      <c r="E50" s="19">
        <v>0.6112783849588127</v>
      </c>
      <c r="F50" s="20">
        <v>5901793.1072727498</v>
      </c>
      <c r="G50" s="19">
        <v>0.54033828571156217</v>
      </c>
      <c r="H50" s="20">
        <v>1059635.5155483221</v>
      </c>
      <c r="I50" s="19">
        <v>0.50925228121072863</v>
      </c>
      <c r="J50" s="20">
        <v>68967.934593912723</v>
      </c>
      <c r="K50" s="19">
        <v>0.52324987469216966</v>
      </c>
      <c r="L50" s="20">
        <v>636897.47248950368</v>
      </c>
      <c r="M50" s="19">
        <v>0.21320270738890848</v>
      </c>
      <c r="N50" s="20">
        <v>2220526.2385099758</v>
      </c>
      <c r="O50" s="19">
        <v>0.2380929823613625</v>
      </c>
      <c r="P50" s="20">
        <v>2346450.3659922243</v>
      </c>
      <c r="Q50" s="19">
        <v>0.50925228121072841</v>
      </c>
      <c r="R50" s="20">
        <v>188385.93519019545</v>
      </c>
      <c r="S50" s="19">
        <v>0.47808701434261064</v>
      </c>
      <c r="T50" s="20">
        <v>1337068.7929917052</v>
      </c>
      <c r="U50" s="19">
        <v>0.31871872219915914</v>
      </c>
      <c r="V50" s="20">
        <v>12125361.791111538</v>
      </c>
      <c r="W50" s="19">
        <v>0.99576697309296891</v>
      </c>
      <c r="X50" s="20">
        <v>12370471.884269381</v>
      </c>
      <c r="Y50" s="21"/>
      <c r="Z50" s="19">
        <v>0.47652296758126206</v>
      </c>
      <c r="AA50" s="20">
        <v>72366519.959287792</v>
      </c>
      <c r="AB50" s="21"/>
      <c r="AC50" s="22">
        <f>+[1]Estimación!K51</f>
        <v>68378081.478541568</v>
      </c>
      <c r="AD50" s="23">
        <f t="shared" si="0"/>
        <v>-3988438.4807462245</v>
      </c>
    </row>
    <row r="51" spans="1:30" s="24" customFormat="1">
      <c r="A51" s="18" t="s">
        <v>60</v>
      </c>
      <c r="B51" s="18"/>
      <c r="C51" s="19">
        <v>0.43209033915825523</v>
      </c>
      <c r="D51" s="20">
        <v>28082017.700599026</v>
      </c>
      <c r="E51" s="19">
        <v>0.431677519239482</v>
      </c>
      <c r="F51" s="20">
        <v>4167776.0416538105</v>
      </c>
      <c r="G51" s="19">
        <v>0.44023476892838931</v>
      </c>
      <c r="H51" s="20">
        <v>863326.56535973516</v>
      </c>
      <c r="I51" s="19">
        <v>0.53010429675256088</v>
      </c>
      <c r="J51" s="20">
        <v>71791.918888339962</v>
      </c>
      <c r="K51" s="19">
        <v>0.42839679311156353</v>
      </c>
      <c r="L51" s="20">
        <v>521442.71399181802</v>
      </c>
      <c r="M51" s="19">
        <v>0.1998366169344846</v>
      </c>
      <c r="N51" s="20">
        <v>2081317.1500146484</v>
      </c>
      <c r="O51" s="19">
        <v>0.23073769439081646</v>
      </c>
      <c r="P51" s="20">
        <v>2273962.6430056156</v>
      </c>
      <c r="Q51" s="19">
        <v>0.53010429675256066</v>
      </c>
      <c r="R51" s="20">
        <v>196099.64918497493</v>
      </c>
      <c r="S51" s="19">
        <v>0.54596001637880076</v>
      </c>
      <c r="T51" s="20">
        <v>1526889.620972232</v>
      </c>
      <c r="U51" s="19">
        <v>0.55858762385425464</v>
      </c>
      <c r="V51" s="20">
        <v>21250954.398084719</v>
      </c>
      <c r="W51" s="19">
        <v>0.33338286919611582</v>
      </c>
      <c r="X51" s="20">
        <v>4141635.0627473197</v>
      </c>
      <c r="Y51" s="21"/>
      <c r="Z51" s="19">
        <v>0.42918243403517214</v>
      </c>
      <c r="AA51" s="20">
        <v>65177213.464502238</v>
      </c>
      <c r="AB51" s="21"/>
      <c r="AC51" s="22">
        <f>+[1]Estimación!K52</f>
        <v>65041019.461820096</v>
      </c>
      <c r="AD51" s="23">
        <f t="shared" si="0"/>
        <v>-136194.00268214196</v>
      </c>
    </row>
    <row r="52" spans="1:30" s="24" customFormat="1">
      <c r="A52" s="18" t="s">
        <v>61</v>
      </c>
      <c r="B52" s="18"/>
      <c r="C52" s="19">
        <v>0.39410234372066649</v>
      </c>
      <c r="D52" s="20">
        <v>25613136.85876672</v>
      </c>
      <c r="E52" s="19">
        <v>0.5668280053498157</v>
      </c>
      <c r="F52" s="20">
        <v>5472631.942004798</v>
      </c>
      <c r="G52" s="19">
        <v>0.39685559916856733</v>
      </c>
      <c r="H52" s="20">
        <v>778257.43343254784</v>
      </c>
      <c r="I52" s="19">
        <v>0.37796491397145349</v>
      </c>
      <c r="J52" s="20">
        <v>51187.712706171144</v>
      </c>
      <c r="K52" s="19">
        <v>0.40968939832663198</v>
      </c>
      <c r="L52" s="20">
        <v>498672.15439561039</v>
      </c>
      <c r="M52" s="19">
        <v>1.1163010346893589E-2</v>
      </c>
      <c r="N52" s="20">
        <v>116263.80208586932</v>
      </c>
      <c r="O52" s="19">
        <v>0.20784909524304696</v>
      </c>
      <c r="P52" s="20">
        <v>2048391.266165033</v>
      </c>
      <c r="Q52" s="19">
        <v>0.37796491397145326</v>
      </c>
      <c r="R52" s="20">
        <v>139819.25347160123</v>
      </c>
      <c r="S52" s="19">
        <v>0.45018901350567059</v>
      </c>
      <c r="T52" s="20">
        <v>1259046.2883285736</v>
      </c>
      <c r="U52" s="19">
        <v>0.25854743178397727</v>
      </c>
      <c r="V52" s="20">
        <v>9836200.1733443365</v>
      </c>
      <c r="W52" s="19">
        <v>0.65122405329886535</v>
      </c>
      <c r="X52" s="20">
        <v>8090194.8541944884</v>
      </c>
      <c r="Y52" s="21"/>
      <c r="Z52" s="19">
        <v>0.35494866387082502</v>
      </c>
      <c r="AA52" s="20">
        <v>53903801.738895744</v>
      </c>
      <c r="AB52" s="21"/>
      <c r="AC52" s="22">
        <f>+[1]Estimación!K53</f>
        <v>53417894.955941379</v>
      </c>
      <c r="AD52" s="23">
        <f t="shared" si="0"/>
        <v>-485906.78295436502</v>
      </c>
    </row>
    <row r="53" spans="1:30" s="24" customFormat="1">
      <c r="A53" s="18" t="s">
        <v>62</v>
      </c>
      <c r="B53" s="18"/>
      <c r="C53" s="19">
        <v>0.48305371659609642</v>
      </c>
      <c r="D53" s="20">
        <v>31394182.629071537</v>
      </c>
      <c r="E53" s="19">
        <v>0.50597464836662132</v>
      </c>
      <c r="F53" s="20">
        <v>4885102.70551458</v>
      </c>
      <c r="G53" s="19">
        <v>0.48300558958119372</v>
      </c>
      <c r="H53" s="20">
        <v>947202.68850576796</v>
      </c>
      <c r="I53" s="19">
        <v>0.49520056844973326</v>
      </c>
      <c r="J53" s="20">
        <v>67064.913945033681</v>
      </c>
      <c r="K53" s="19">
        <v>0.46403784853523189</v>
      </c>
      <c r="L53" s="20">
        <v>564824.85169332626</v>
      </c>
      <c r="M53" s="19">
        <v>7.5867713602620276E-2</v>
      </c>
      <c r="N53" s="20">
        <v>790169.36873636872</v>
      </c>
      <c r="O53" s="19">
        <v>0.15233214554536906</v>
      </c>
      <c r="P53" s="20">
        <v>1501261.4614773165</v>
      </c>
      <c r="Q53" s="19">
        <v>0.4952005684497332</v>
      </c>
      <c r="R53" s="20">
        <v>183187.8336849639</v>
      </c>
      <c r="S53" s="19">
        <v>0.47318001419540079</v>
      </c>
      <c r="T53" s="20">
        <v>1323345.3565309562</v>
      </c>
      <c r="U53" s="19">
        <v>0.43462633299892162</v>
      </c>
      <c r="V53" s="20">
        <v>16534960.654940613</v>
      </c>
      <c r="W53" s="19">
        <v>0.63293235638817347</v>
      </c>
      <c r="X53" s="20">
        <v>7862956.0237616515</v>
      </c>
      <c r="Y53" s="21"/>
      <c r="Z53" s="19">
        <v>0.43495764745525844</v>
      </c>
      <c r="AA53" s="20">
        <v>66054258.487862118</v>
      </c>
      <c r="AB53" s="21"/>
      <c r="AC53" s="22">
        <f>+[1]Estimación!K54</f>
        <v>66367083.18167685</v>
      </c>
      <c r="AD53" s="23">
        <f t="shared" si="0"/>
        <v>312824.69381473213</v>
      </c>
    </row>
    <row r="54" spans="1:30" s="24" customFormat="1">
      <c r="A54" s="18" t="s">
        <v>63</v>
      </c>
      <c r="B54" s="18"/>
      <c r="C54" s="19">
        <v>0.29338965951907658</v>
      </c>
      <c r="D54" s="20">
        <v>19067710.765849516</v>
      </c>
      <c r="E54" s="19">
        <v>0.39028427514995556</v>
      </c>
      <c r="F54" s="20">
        <v>3768131.021207544</v>
      </c>
      <c r="G54" s="19">
        <v>0.29865970109314605</v>
      </c>
      <c r="H54" s="20">
        <v>585689.43698777352</v>
      </c>
      <c r="I54" s="19">
        <v>0.27626989641142968</v>
      </c>
      <c r="J54" s="20">
        <v>37415.176817020634</v>
      </c>
      <c r="K54" s="19">
        <v>0.30785240041105755</v>
      </c>
      <c r="L54" s="20">
        <v>374716.60329967272</v>
      </c>
      <c r="M54" s="19">
        <v>3.9697753220643756E-2</v>
      </c>
      <c r="N54" s="20">
        <v>413455.83138180734</v>
      </c>
      <c r="O54" s="19">
        <v>9.4656977481519522E-2</v>
      </c>
      <c r="P54" s="20">
        <v>932862.01572345314</v>
      </c>
      <c r="Q54" s="19">
        <v>0.27626989641142957</v>
      </c>
      <c r="R54" s="20">
        <v>102199.5673276704</v>
      </c>
      <c r="S54" s="19">
        <v>0.4012720120381606</v>
      </c>
      <c r="T54" s="20">
        <v>1122239.8197427823</v>
      </c>
      <c r="U54" s="19">
        <v>0.31127723214781289</v>
      </c>
      <c r="V54" s="20">
        <v>11842257.119647814</v>
      </c>
      <c r="W54" s="19">
        <v>0.43644041347508222</v>
      </c>
      <c r="X54" s="20">
        <v>5421925.0185438087</v>
      </c>
      <c r="Y54" s="21"/>
      <c r="Z54" s="19">
        <v>0.2875513705273729</v>
      </c>
      <c r="AA54" s="20">
        <v>43668602.376528867</v>
      </c>
      <c r="AB54" s="21"/>
      <c r="AC54" s="22">
        <f>+[1]Estimación!K55</f>
        <v>42015308.376900509</v>
      </c>
      <c r="AD54" s="23">
        <f t="shared" si="0"/>
        <v>-1653293.9996283576</v>
      </c>
    </row>
    <row r="55" spans="1:30" s="24" customFormat="1">
      <c r="A55" s="18" t="s">
        <v>64</v>
      </c>
      <c r="B55" s="18"/>
      <c r="C55" s="19">
        <v>0.40048433068448247</v>
      </c>
      <c r="D55" s="20">
        <v>26027909.082630839</v>
      </c>
      <c r="E55" s="19">
        <v>0.57141788145753014</v>
      </c>
      <c r="F55" s="20">
        <v>5516946.4472159883</v>
      </c>
      <c r="G55" s="19">
        <v>0.3997548167882799</v>
      </c>
      <c r="H55" s="20">
        <v>783942.97161925118</v>
      </c>
      <c r="I55" s="19">
        <v>0.38491106703278677</v>
      </c>
      <c r="J55" s="20">
        <v>52128.428826036899</v>
      </c>
      <c r="K55" s="19">
        <v>0.41229120851397522</v>
      </c>
      <c r="L55" s="20">
        <v>501839.06644349417</v>
      </c>
      <c r="M55" s="19">
        <v>4.7788384645920362E-2</v>
      </c>
      <c r="N55" s="20">
        <v>497720.51819541719</v>
      </c>
      <c r="O55" s="19">
        <v>4.6147960966702886E-2</v>
      </c>
      <c r="P55" s="20">
        <v>454796.68836172752</v>
      </c>
      <c r="Q55" s="19">
        <v>0.38491106703278666</v>
      </c>
      <c r="R55" s="20">
        <v>142388.81985100455</v>
      </c>
      <c r="S55" s="19">
        <v>0.4640780139223406</v>
      </c>
      <c r="T55" s="20">
        <v>1297889.7382986874</v>
      </c>
      <c r="U55" s="19">
        <v>0.25350028174915201</v>
      </c>
      <c r="V55" s="20">
        <v>9644185.9742285516</v>
      </c>
      <c r="W55" s="19">
        <v>0.66664713798988628</v>
      </c>
      <c r="X55" s="20">
        <v>8281796.7456956301</v>
      </c>
      <c r="Y55" s="21"/>
      <c r="Z55" s="19">
        <v>0.35032440236769463</v>
      </c>
      <c r="AA55" s="20">
        <v>53201544.481366627</v>
      </c>
      <c r="AB55" s="21"/>
      <c r="AC55" s="22">
        <f>+[1]Estimación!K56</f>
        <v>54983184.082727149</v>
      </c>
      <c r="AD55" s="23">
        <f t="shared" si="0"/>
        <v>1781639.6013605222</v>
      </c>
    </row>
    <row r="56" spans="1:30" s="24" customFormat="1">
      <c r="A56" s="18" t="s">
        <v>65</v>
      </c>
      <c r="B56" s="18"/>
      <c r="C56" s="19">
        <v>0.35489149151310767</v>
      </c>
      <c r="D56" s="20">
        <v>23064781.235048529</v>
      </c>
      <c r="E56" s="19">
        <v>0.66387267248255488</v>
      </c>
      <c r="F56" s="20">
        <v>6409582.3751861854</v>
      </c>
      <c r="G56" s="19">
        <v>0.36073751676734617</v>
      </c>
      <c r="H56" s="20">
        <v>707427.72567746066</v>
      </c>
      <c r="I56" s="19">
        <v>0.36141870760535921</v>
      </c>
      <c r="J56" s="20">
        <v>48946.863287252272</v>
      </c>
      <c r="K56" s="19">
        <v>0.37637146923258358</v>
      </c>
      <c r="L56" s="20">
        <v>458117.71596202679</v>
      </c>
      <c r="M56" s="19">
        <v>8.2264808003046808E-4</v>
      </c>
      <c r="N56" s="20">
        <v>8567.9570824368457</v>
      </c>
      <c r="O56" s="19">
        <v>7.5124048309405302E-3</v>
      </c>
      <c r="P56" s="20">
        <v>74036.138697646602</v>
      </c>
      <c r="Q56" s="19">
        <v>0.36141870760535899</v>
      </c>
      <c r="R56" s="20">
        <v>133698.37257399209</v>
      </c>
      <c r="S56" s="19">
        <v>0.49661001489830064</v>
      </c>
      <c r="T56" s="20">
        <v>1388872.1786779619</v>
      </c>
      <c r="U56" s="19">
        <v>0.12985189089597804</v>
      </c>
      <c r="V56" s="20">
        <v>4940096.2250024667</v>
      </c>
      <c r="W56" s="19">
        <v>0.37444024593018288</v>
      </c>
      <c r="X56" s="20">
        <v>4651693.2774248347</v>
      </c>
      <c r="Y56" s="21"/>
      <c r="Z56" s="19">
        <v>0.27581200931033828</v>
      </c>
      <c r="AA56" s="20">
        <v>41885820.064620785</v>
      </c>
      <c r="AB56" s="21"/>
      <c r="AC56" s="22">
        <f>+[1]Estimación!K57</f>
        <v>45752473.948541664</v>
      </c>
      <c r="AD56" s="23">
        <f t="shared" si="0"/>
        <v>3866653.8839208782</v>
      </c>
    </row>
    <row r="57" spans="1:30" s="24" customFormat="1">
      <c r="A57" s="18" t="s">
        <v>66</v>
      </c>
      <c r="B57" s="18"/>
      <c r="C57" s="19">
        <v>0.52285278491284692</v>
      </c>
      <c r="D57" s="20">
        <v>33980767.052864909</v>
      </c>
      <c r="E57" s="19">
        <v>0.56384724205391623</v>
      </c>
      <c r="F57" s="20">
        <v>5443853.1585453823</v>
      </c>
      <c r="G57" s="19">
        <v>0.53032035253948828</v>
      </c>
      <c r="H57" s="20">
        <v>1039989.7527692884</v>
      </c>
      <c r="I57" s="19">
        <v>0.51256863455217461</v>
      </c>
      <c r="J57" s="20">
        <v>69417.067663674083</v>
      </c>
      <c r="K57" s="19">
        <v>0.49152795459457832</v>
      </c>
      <c r="L57" s="20">
        <v>598285.6892672797</v>
      </c>
      <c r="M57" s="19">
        <v>0.30720633664966573</v>
      </c>
      <c r="N57" s="20">
        <v>3199582.8736019125</v>
      </c>
      <c r="O57" s="19">
        <v>0.20829613311721243</v>
      </c>
      <c r="P57" s="20">
        <v>2052796.907074919</v>
      </c>
      <c r="Q57" s="19">
        <v>0.51256863455217416</v>
      </c>
      <c r="R57" s="20">
        <v>189612.74231252007</v>
      </c>
      <c r="S57" s="19">
        <v>0.58869001766070073</v>
      </c>
      <c r="T57" s="20">
        <v>1646392.8693862977</v>
      </c>
      <c r="U57" s="19">
        <v>0.5736066339578858</v>
      </c>
      <c r="V57" s="20">
        <v>21822338.87777365</v>
      </c>
      <c r="W57" s="19">
        <v>0.73403083047652828</v>
      </c>
      <c r="X57" s="20">
        <v>9118908.3349413536</v>
      </c>
      <c r="Y57" s="21"/>
      <c r="Z57" s="19">
        <v>0.52126985141152371</v>
      </c>
      <c r="AA57" s="20">
        <v>79161945.3262012</v>
      </c>
      <c r="AB57" s="21"/>
      <c r="AC57" s="22">
        <f>+[1]Estimación!K58</f>
        <v>77417510.906153768</v>
      </c>
      <c r="AD57" s="23">
        <f t="shared" si="0"/>
        <v>-1744434.4200474322</v>
      </c>
    </row>
    <row r="58" spans="1:30" s="24" customFormat="1">
      <c r="A58" s="18" t="s">
        <v>67</v>
      </c>
      <c r="B58" s="18"/>
      <c r="C58" s="19">
        <v>0.20675603711217491</v>
      </c>
      <c r="D58" s="20">
        <v>13437298.101134548</v>
      </c>
      <c r="E58" s="19">
        <v>0.27702652250682119</v>
      </c>
      <c r="F58" s="20">
        <v>2674645.8917775378</v>
      </c>
      <c r="G58" s="19">
        <v>0.21387661743189132</v>
      </c>
      <c r="H58" s="20">
        <v>419424.76735241263</v>
      </c>
      <c r="I58" s="19">
        <v>0.17923279604010045</v>
      </c>
      <c r="J58" s="20">
        <v>24273.461721151594</v>
      </c>
      <c r="K58" s="19">
        <v>0.21493418129743411</v>
      </c>
      <c r="L58" s="20">
        <v>261616.95098440332</v>
      </c>
      <c r="M58" s="19">
        <v>2.7960187707270292E-2</v>
      </c>
      <c r="N58" s="20">
        <v>291207.9832288645</v>
      </c>
      <c r="O58" s="19">
        <v>6.5385042250690237E-2</v>
      </c>
      <c r="P58" s="20">
        <v>644381.68146717479</v>
      </c>
      <c r="Q58" s="19">
        <v>0.1792327960401004</v>
      </c>
      <c r="R58" s="20">
        <v>66302.968380412523</v>
      </c>
      <c r="S58" s="19">
        <v>0.25465100763953036</v>
      </c>
      <c r="T58" s="20">
        <v>712183.98576855427</v>
      </c>
      <c r="U58" s="19">
        <v>0.17982004124075826</v>
      </c>
      <c r="V58" s="20">
        <v>6841088.7264235634</v>
      </c>
      <c r="W58" s="19">
        <v>0.12974596995897592</v>
      </c>
      <c r="X58" s="20">
        <v>1611841.843367625</v>
      </c>
      <c r="Y58" s="21"/>
      <c r="Z58" s="19">
        <v>0.17768745397553848</v>
      </c>
      <c r="AA58" s="20">
        <v>26984266.361606251</v>
      </c>
      <c r="AB58" s="21"/>
      <c r="AC58" s="22">
        <f>+[1]Estimación!K59</f>
        <v>27353909.164790992</v>
      </c>
      <c r="AD58" s="23">
        <f t="shared" si="0"/>
        <v>369642.80318474025</v>
      </c>
    </row>
    <row r="59" spans="1:30" s="24" customFormat="1">
      <c r="A59" s="18" t="s">
        <v>68</v>
      </c>
      <c r="B59" s="18"/>
      <c r="C59" s="19">
        <v>0.17581036781136294</v>
      </c>
      <c r="D59" s="20">
        <v>11426105.639032302</v>
      </c>
      <c r="E59" s="19">
        <v>0.38224174699543489</v>
      </c>
      <c r="F59" s="20">
        <v>3690481.7236119891</v>
      </c>
      <c r="G59" s="19">
        <v>0.18612975950363386</v>
      </c>
      <c r="H59" s="20">
        <v>365011.5286774282</v>
      </c>
      <c r="I59" s="19">
        <v>0.15096043812953108</v>
      </c>
      <c r="J59" s="20">
        <v>20444.541943794764</v>
      </c>
      <c r="K59" s="19">
        <v>0.19794742619238828</v>
      </c>
      <c r="L59" s="20">
        <v>240940.74652555538</v>
      </c>
      <c r="M59" s="19">
        <v>2.6115839478276053E-3</v>
      </c>
      <c r="N59" s="20">
        <v>27199.892305515597</v>
      </c>
      <c r="O59" s="19">
        <v>1.9328424450136956E-2</v>
      </c>
      <c r="P59" s="20">
        <v>190485.1968977511</v>
      </c>
      <c r="Q59" s="19">
        <v>0.15096043812953103</v>
      </c>
      <c r="R59" s="20">
        <v>55844.272795678196</v>
      </c>
      <c r="S59" s="19">
        <v>0.29956600898698044</v>
      </c>
      <c r="T59" s="20">
        <v>837798.0368454972</v>
      </c>
      <c r="U59" s="19">
        <v>7.5027050517686655E-2</v>
      </c>
      <c r="V59" s="20">
        <v>2854335.4007251756</v>
      </c>
      <c r="W59" s="19">
        <v>0.21881555430326408</v>
      </c>
      <c r="X59" s="20">
        <v>2718358.5472227</v>
      </c>
      <c r="Y59" s="21"/>
      <c r="Z59" s="19">
        <v>0.14767855678981387</v>
      </c>
      <c r="AA59" s="20">
        <v>22427005.526583388</v>
      </c>
      <c r="AB59" s="21"/>
      <c r="AC59" s="22">
        <f>+[1]Estimación!K60</f>
        <v>21483594.063536376</v>
      </c>
      <c r="AD59" s="23">
        <f t="shared" si="0"/>
        <v>-943411.46304701269</v>
      </c>
    </row>
    <row r="60" spans="1:30" s="24" customFormat="1">
      <c r="A60" s="18" t="s">
        <v>69</v>
      </c>
      <c r="B60" s="18"/>
      <c r="C60" s="19">
        <v>1.9718100586048601</v>
      </c>
      <c r="D60" s="20">
        <v>128150064.812443</v>
      </c>
      <c r="E60" s="19">
        <v>1.5746305319915994</v>
      </c>
      <c r="F60" s="20">
        <v>15202800.964139124</v>
      </c>
      <c r="G60" s="19">
        <v>1.9335605509856877</v>
      </c>
      <c r="H60" s="20">
        <v>3791827.2413169765</v>
      </c>
      <c r="I60" s="19">
        <v>2.0042383755815254</v>
      </c>
      <c r="J60" s="20">
        <v>271433.60235733085</v>
      </c>
      <c r="K60" s="19">
        <v>1.9703822062608873</v>
      </c>
      <c r="L60" s="20">
        <v>2398340.6546329954</v>
      </c>
      <c r="M60" s="19">
        <v>1.2842912289894637</v>
      </c>
      <c r="N60" s="20">
        <v>13376013.873300787</v>
      </c>
      <c r="O60" s="19">
        <v>0.98382583144181501</v>
      </c>
      <c r="P60" s="20">
        <v>9695785.4841582775</v>
      </c>
      <c r="Q60" s="19">
        <v>2.0042383755815254</v>
      </c>
      <c r="R60" s="20">
        <v>741420.97082087572</v>
      </c>
      <c r="S60" s="19">
        <v>1.6473780494213424</v>
      </c>
      <c r="T60" s="20">
        <v>4607231.9767345479</v>
      </c>
      <c r="U60" s="19">
        <v>2.092554144438624</v>
      </c>
      <c r="V60" s="20">
        <v>79609305.326447874</v>
      </c>
      <c r="W60" s="19">
        <v>3.1762079129354381</v>
      </c>
      <c r="X60" s="20">
        <v>39458218.385691904</v>
      </c>
      <c r="Y60" s="21"/>
      <c r="Z60" s="19">
        <v>1.9576931794756269</v>
      </c>
      <c r="AA60" s="20">
        <v>297302443.29204369</v>
      </c>
      <c r="AB60" s="21"/>
      <c r="AC60" s="22">
        <f>+[1]Estimación!K61</f>
        <v>304862330.62344003</v>
      </c>
      <c r="AD60" s="23">
        <f t="shared" si="0"/>
        <v>7559887.3313963413</v>
      </c>
    </row>
    <row r="61" spans="1:30" s="24" customFormat="1">
      <c r="A61" s="18" t="s">
        <v>70</v>
      </c>
      <c r="B61" s="18"/>
      <c r="C61" s="19">
        <v>0.1485918181663497</v>
      </c>
      <c r="D61" s="20">
        <v>9657142.7077968791</v>
      </c>
      <c r="E61" s="19">
        <v>0.32756991549456815</v>
      </c>
      <c r="F61" s="20">
        <v>3162634.1074468386</v>
      </c>
      <c r="G61" s="19">
        <v>0.15595538770189962</v>
      </c>
      <c r="H61" s="20">
        <v>305837.79091725522</v>
      </c>
      <c r="I61" s="19">
        <v>0.11686542228290786</v>
      </c>
      <c r="J61" s="20">
        <v>15827.060766689754</v>
      </c>
      <c r="K61" s="19">
        <v>0.14478329443222074</v>
      </c>
      <c r="L61" s="20">
        <v>176229.5964940915</v>
      </c>
      <c r="M61" s="19">
        <v>2.0433045193293527E-3</v>
      </c>
      <c r="N61" s="20">
        <v>21281.208639440021</v>
      </c>
      <c r="O61" s="19">
        <v>4.9018893291399204E-2</v>
      </c>
      <c r="P61" s="20">
        <v>483090.25727422215</v>
      </c>
      <c r="Q61" s="19">
        <v>0.11686542228290785</v>
      </c>
      <c r="R61" s="20">
        <v>43231.621497739681</v>
      </c>
      <c r="S61" s="19">
        <v>0.25785800773574041</v>
      </c>
      <c r="T61" s="20">
        <v>721153.0219881637</v>
      </c>
      <c r="U61" s="19">
        <v>7.4809380516184742E-2</v>
      </c>
      <c r="V61" s="20">
        <v>2846054.3449369525</v>
      </c>
      <c r="W61" s="19">
        <v>0.14345346798181627</v>
      </c>
      <c r="X61" s="20">
        <v>1782130.9004233393</v>
      </c>
      <c r="Y61" s="21"/>
      <c r="Z61" s="19">
        <v>0.12652541853458465</v>
      </c>
      <c r="AA61" s="20">
        <v>19214612.618181609</v>
      </c>
      <c r="AB61" s="21"/>
      <c r="AC61" s="22">
        <f>+[1]Estimación!K62</f>
        <v>19562944.861867912</v>
      </c>
      <c r="AD61" s="23">
        <f t="shared" si="0"/>
        <v>348332.2436863035</v>
      </c>
    </row>
    <row r="62" spans="1:30" s="24" customFormat="1">
      <c r="A62" s="18" t="s">
        <v>71</v>
      </c>
      <c r="B62" s="18"/>
      <c r="C62" s="19">
        <v>0.28741376735945934</v>
      </c>
      <c r="D62" s="20">
        <v>18679331.081799742</v>
      </c>
      <c r="E62" s="19">
        <v>0.37095314134206581</v>
      </c>
      <c r="F62" s="20">
        <v>3581492.0772002926</v>
      </c>
      <c r="G62" s="19">
        <v>0.29842861813096211</v>
      </c>
      <c r="H62" s="20">
        <v>585236.26955499442</v>
      </c>
      <c r="I62" s="19">
        <v>0.26611247125619986</v>
      </c>
      <c r="J62" s="20">
        <v>36039.558759732892</v>
      </c>
      <c r="K62" s="19">
        <v>0.30377403966852634</v>
      </c>
      <c r="L62" s="20">
        <v>369752.44033576053</v>
      </c>
      <c r="M62" s="19">
        <v>2.8040299773594294E-2</v>
      </c>
      <c r="N62" s="20">
        <v>292042.35793016321</v>
      </c>
      <c r="O62" s="19">
        <v>0.18936986046228282</v>
      </c>
      <c r="P62" s="20">
        <v>1866274.9904792162</v>
      </c>
      <c r="Q62" s="19">
        <v>0.26611247125619975</v>
      </c>
      <c r="R62" s="20">
        <v>98442.066168435398</v>
      </c>
      <c r="S62" s="19">
        <v>0.35945301078359049</v>
      </c>
      <c r="T62" s="20">
        <v>1005284.3705167626</v>
      </c>
      <c r="U62" s="19">
        <v>0.2900547120013775</v>
      </c>
      <c r="V62" s="20">
        <v>11034865.783741659</v>
      </c>
      <c r="W62" s="19">
        <v>0.35269356774402749</v>
      </c>
      <c r="X62" s="20">
        <v>4381533.0106683541</v>
      </c>
      <c r="Y62" s="21"/>
      <c r="Z62" s="19">
        <v>0.2761048637282158</v>
      </c>
      <c r="AA62" s="20">
        <v>41930294.007155113</v>
      </c>
      <c r="AB62" s="21"/>
      <c r="AC62" s="22">
        <f>+[1]Estimación!K63</f>
        <v>40263521.99878262</v>
      </c>
      <c r="AD62" s="23">
        <f t="shared" si="0"/>
        <v>-1666772.0083724931</v>
      </c>
    </row>
    <row r="63" spans="1:30" s="24" customFormat="1">
      <c r="A63" s="18" t="s">
        <v>72</v>
      </c>
      <c r="B63" s="18"/>
      <c r="C63" s="19">
        <v>0.12755903566324453</v>
      </c>
      <c r="D63" s="20">
        <v>8290199.4623272708</v>
      </c>
      <c r="E63" s="19">
        <v>0.32038297801814963</v>
      </c>
      <c r="F63" s="20">
        <v>3093245.3983015199</v>
      </c>
      <c r="G63" s="19">
        <v>0.1351143989255508</v>
      </c>
      <c r="H63" s="20">
        <v>264967.3723840185</v>
      </c>
      <c r="I63" s="19">
        <v>0.10036906480645942</v>
      </c>
      <c r="J63" s="20">
        <v>13592.962372925835</v>
      </c>
      <c r="K63" s="19">
        <v>0.12792920141988134</v>
      </c>
      <c r="L63" s="20">
        <v>155714.86775769765</v>
      </c>
      <c r="M63" s="19">
        <v>2.0929703823660472E-3</v>
      </c>
      <c r="N63" s="20">
        <v>21798.483271558318</v>
      </c>
      <c r="O63" s="19">
        <v>1.1307612161882362E-2</v>
      </c>
      <c r="P63" s="20">
        <v>111438.60870068509</v>
      </c>
      <c r="Q63" s="19">
        <v>0.10036906480645938</v>
      </c>
      <c r="R63" s="20">
        <v>37129.18102747979</v>
      </c>
      <c r="S63" s="19">
        <v>0.25529700765891039</v>
      </c>
      <c r="T63" s="20">
        <v>713990.65786018746</v>
      </c>
      <c r="U63" s="19">
        <v>5.1083690352477472E-2</v>
      </c>
      <c r="V63" s="20">
        <v>1943432.1990091661</v>
      </c>
      <c r="W63" s="19">
        <v>9.5317585355010337E-2</v>
      </c>
      <c r="X63" s="20">
        <v>1184135.9892145311</v>
      </c>
      <c r="Y63" s="21"/>
      <c r="Z63" s="19">
        <v>0.10423590221330156</v>
      </c>
      <c r="AA63" s="20">
        <v>15829645.182227042</v>
      </c>
      <c r="AB63" s="21"/>
      <c r="AC63" s="22">
        <f>+[1]Estimación!K64</f>
        <v>19928741.705259211</v>
      </c>
      <c r="AD63" s="23">
        <f t="shared" si="0"/>
        <v>4099096.5230321698</v>
      </c>
    </row>
    <row r="64" spans="1:30" s="24" customFormat="1">
      <c r="A64" s="18" t="s">
        <v>73</v>
      </c>
      <c r="B64" s="18"/>
      <c r="C64" s="19">
        <v>0.36978473650903854</v>
      </c>
      <c r="D64" s="20">
        <v>24032709.308631096</v>
      </c>
      <c r="E64" s="19">
        <v>0.41735993266774968</v>
      </c>
      <c r="F64" s="20">
        <v>4029542.0785021046</v>
      </c>
      <c r="G64" s="19">
        <v>0.37386945017563289</v>
      </c>
      <c r="H64" s="20">
        <v>733180.22812860867</v>
      </c>
      <c r="I64" s="19">
        <v>0.34980657706727086</v>
      </c>
      <c r="J64" s="20">
        <v>47374.234770905074</v>
      </c>
      <c r="K64" s="19">
        <v>0.37655873647519755</v>
      </c>
      <c r="L64" s="20">
        <v>458345.65683553595</v>
      </c>
      <c r="M64" s="19">
        <v>3.6987982128001418E-2</v>
      </c>
      <c r="N64" s="20">
        <v>385233.31073345465</v>
      </c>
      <c r="O64" s="19">
        <v>0.11514477822413723</v>
      </c>
      <c r="P64" s="20">
        <v>1134773.0803592349</v>
      </c>
      <c r="Q64" s="19">
        <v>0.34980657706727064</v>
      </c>
      <c r="R64" s="20">
        <v>129402.73728342932</v>
      </c>
      <c r="S64" s="19">
        <v>0.29255600877668037</v>
      </c>
      <c r="T64" s="20">
        <v>818193.12761585508</v>
      </c>
      <c r="U64" s="19">
        <v>0.19379154133716162</v>
      </c>
      <c r="V64" s="20">
        <v>7372621.6475664284</v>
      </c>
      <c r="W64" s="19">
        <v>0.33608402401037196</v>
      </c>
      <c r="X64" s="20">
        <v>4175191.6684469692</v>
      </c>
      <c r="Y64" s="21"/>
      <c r="Z64" s="19">
        <v>0.28523326949354666</v>
      </c>
      <c r="AA64" s="20">
        <v>43316567.078873619</v>
      </c>
      <c r="AB64" s="21"/>
      <c r="AC64" s="22">
        <f>+[1]Estimación!K65</f>
        <v>44483351.686907105</v>
      </c>
      <c r="AD64" s="23">
        <f t="shared" si="0"/>
        <v>1166784.6080334857</v>
      </c>
    </row>
    <row r="65" spans="1:30" s="24" customFormat="1">
      <c r="A65" s="18" t="s">
        <v>74</v>
      </c>
      <c r="B65" s="18"/>
      <c r="C65" s="19">
        <v>0.23701227531920765</v>
      </c>
      <c r="D65" s="20">
        <v>15403683.692024242</v>
      </c>
      <c r="E65" s="19">
        <v>0.36181774467650429</v>
      </c>
      <c r="F65" s="20">
        <v>3493291.3123774924</v>
      </c>
      <c r="G65" s="19">
        <v>0.24698781694140357</v>
      </c>
      <c r="H65" s="20">
        <v>484357.79891889036</v>
      </c>
      <c r="I65" s="19">
        <v>0.23647980131102003</v>
      </c>
      <c r="J65" s="20">
        <v>32026.412195591176</v>
      </c>
      <c r="K65" s="19">
        <v>0.2436710314738248</v>
      </c>
      <c r="L65" s="20">
        <v>296595.32007702888</v>
      </c>
      <c r="M65" s="19">
        <v>8.0588436318821829E-2</v>
      </c>
      <c r="N65" s="20">
        <v>839336.1395735431</v>
      </c>
      <c r="O65" s="19">
        <v>6.6306281291948238E-2</v>
      </c>
      <c r="P65" s="20">
        <v>653460.66256139858</v>
      </c>
      <c r="Q65" s="19">
        <v>0.23647980131102</v>
      </c>
      <c r="R65" s="20">
        <v>87480.155057240787</v>
      </c>
      <c r="S65" s="19">
        <v>0.3195220095856604</v>
      </c>
      <c r="T65" s="20">
        <v>893609.10226443224</v>
      </c>
      <c r="U65" s="19">
        <v>0.17991527124141535</v>
      </c>
      <c r="V65" s="20">
        <v>6844711.6645533592</v>
      </c>
      <c r="W65" s="19">
        <v>0.30025484345299913</v>
      </c>
      <c r="X65" s="20">
        <v>3730083.6434793547</v>
      </c>
      <c r="Y65" s="21"/>
      <c r="Z65" s="19">
        <v>0.2157108342812816</v>
      </c>
      <c r="AA65" s="20">
        <v>32758635.903082572</v>
      </c>
      <c r="AB65" s="21"/>
      <c r="AC65" s="22">
        <f>+[1]Estimación!K66</f>
        <v>33457826.339584425</v>
      </c>
      <c r="AD65" s="23">
        <f t="shared" si="0"/>
        <v>699190.43650185317</v>
      </c>
    </row>
    <row r="66" spans="1:30" s="24" customFormat="1">
      <c r="A66" s="18" t="s">
        <v>75</v>
      </c>
      <c r="B66" s="18"/>
      <c r="C66" s="19">
        <v>0.1927422692778783</v>
      </c>
      <c r="D66" s="20">
        <v>12526528.197920699</v>
      </c>
      <c r="E66" s="19">
        <v>0.41255647503194143</v>
      </c>
      <c r="F66" s="20">
        <v>3983165.4784723171</v>
      </c>
      <c r="G66" s="19">
        <v>0.20015767828527892</v>
      </c>
      <c r="H66" s="20">
        <v>392521.11173553724</v>
      </c>
      <c r="I66" s="19">
        <v>0.16303687949994886</v>
      </c>
      <c r="J66" s="20">
        <v>22080.051983302168</v>
      </c>
      <c r="K66" s="19">
        <v>0.19983451039381925</v>
      </c>
      <c r="L66" s="20">
        <v>243237.69721087249</v>
      </c>
      <c r="M66" s="19">
        <v>5.1974394202588875E-4</v>
      </c>
      <c r="N66" s="20">
        <v>5413.1820121301807</v>
      </c>
      <c r="O66" s="19">
        <v>2.1356050367959758E-2</v>
      </c>
      <c r="P66" s="20">
        <v>210467.82523809277</v>
      </c>
      <c r="Q66" s="19">
        <v>0.16303687949994874</v>
      </c>
      <c r="R66" s="20">
        <v>60311.668986671983</v>
      </c>
      <c r="S66" s="19">
        <v>0.32167600965028043</v>
      </c>
      <c r="T66" s="20">
        <v>899633.20704055915</v>
      </c>
      <c r="U66" s="19">
        <v>8.2087620566404576E-2</v>
      </c>
      <c r="V66" s="20">
        <v>3122948.3196697179</v>
      </c>
      <c r="W66" s="19">
        <v>0.18527587619540897</v>
      </c>
      <c r="X66" s="20">
        <v>2301693.1463288204</v>
      </c>
      <c r="Y66" s="21"/>
      <c r="Z66" s="19">
        <v>0.15650880884979598</v>
      </c>
      <c r="AA66" s="20">
        <v>23767999.886598714</v>
      </c>
      <c r="AB66" s="21"/>
      <c r="AC66" s="22">
        <f>+[1]Estimación!K67</f>
        <v>24461319.714754447</v>
      </c>
      <c r="AD66" s="23">
        <f t="shared" si="0"/>
        <v>693319.82815573364</v>
      </c>
    </row>
    <row r="67" spans="1:30" s="24" customFormat="1">
      <c r="A67" s="18" t="s">
        <v>76</v>
      </c>
      <c r="B67" s="18"/>
      <c r="C67" s="19">
        <v>0.66893422543372782</v>
      </c>
      <c r="D67" s="20">
        <v>43474757.606849283</v>
      </c>
      <c r="E67" s="19">
        <v>1.3074535106221621</v>
      </c>
      <c r="F67" s="20">
        <v>12623250.399389392</v>
      </c>
      <c r="G67" s="19">
        <v>0.66613463434316633</v>
      </c>
      <c r="H67" s="20">
        <v>1306329.6371036884</v>
      </c>
      <c r="I67" s="19">
        <v>0.84637249020960448</v>
      </c>
      <c r="J67" s="20">
        <v>114624.05707458868</v>
      </c>
      <c r="K67" s="19">
        <v>0.62482760796743841</v>
      </c>
      <c r="L67" s="20">
        <v>760537.44779249199</v>
      </c>
      <c r="M67" s="19">
        <v>1.7386006849251278E-3</v>
      </c>
      <c r="N67" s="20">
        <v>18107.689561959585</v>
      </c>
      <c r="O67" s="19">
        <v>7.9051883212574031E-3</v>
      </c>
      <c r="P67" s="20">
        <v>77907.092622743454</v>
      </c>
      <c r="Q67" s="19">
        <v>0.84637249020960392</v>
      </c>
      <c r="R67" s="20">
        <v>313095.64820861869</v>
      </c>
      <c r="S67" s="19">
        <v>1.0939540328186215</v>
      </c>
      <c r="T67" s="20">
        <v>3059467.7419976867</v>
      </c>
      <c r="U67" s="19">
        <v>0.24601798169752409</v>
      </c>
      <c r="V67" s="20">
        <v>9359528.7236922979</v>
      </c>
      <c r="W67" s="19">
        <v>3.2132533940863963</v>
      </c>
      <c r="X67" s="20">
        <v>39918436.584728695</v>
      </c>
      <c r="Y67" s="21"/>
      <c r="Z67" s="19">
        <v>0.73109027962308137</v>
      </c>
      <c r="AA67" s="20">
        <v>111026042.62902147</v>
      </c>
      <c r="AB67" s="21"/>
      <c r="AC67" s="22">
        <f>+[1]Estimación!K68</f>
        <v>98621863.352341548</v>
      </c>
      <c r="AD67" s="23">
        <f t="shared" si="0"/>
        <v>-12404179.276679918</v>
      </c>
    </row>
    <row r="68" spans="1:30" s="24" customFormat="1">
      <c r="A68" s="18" t="s">
        <v>77</v>
      </c>
      <c r="B68" s="18"/>
      <c r="C68" s="19">
        <v>0.15384187853826153</v>
      </c>
      <c r="D68" s="20">
        <v>9998349.8002314158</v>
      </c>
      <c r="E68" s="19">
        <v>0.41143075959030112</v>
      </c>
      <c r="F68" s="20">
        <v>3972296.8794874684</v>
      </c>
      <c r="G68" s="19">
        <v>0.15664364790774923</v>
      </c>
      <c r="H68" s="20">
        <v>307187.51011602796</v>
      </c>
      <c r="I68" s="19">
        <v>0.14754051403915247</v>
      </c>
      <c r="J68" s="20">
        <v>19981.38230821961</v>
      </c>
      <c r="K68" s="19">
        <v>0.15115842359326251</v>
      </c>
      <c r="L68" s="20">
        <v>183989.37599112501</v>
      </c>
      <c r="M68" s="19">
        <v>1.4551922680621388E-3</v>
      </c>
      <c r="N68" s="20">
        <v>15155.964259940369</v>
      </c>
      <c r="O68" s="19">
        <v>3.286761289130076E-2</v>
      </c>
      <c r="P68" s="20">
        <v>323916.40246259834</v>
      </c>
      <c r="Q68" s="19">
        <v>0.14754051403915244</v>
      </c>
      <c r="R68" s="20">
        <v>54579.152104389912</v>
      </c>
      <c r="S68" s="19">
        <v>0.34212701026381048</v>
      </c>
      <c r="T68" s="20">
        <v>956828.64194147335</v>
      </c>
      <c r="U68" s="19">
        <v>4.8621330335487184E-2</v>
      </c>
      <c r="V68" s="20">
        <v>1849753.9680600665</v>
      </c>
      <c r="W68" s="19">
        <v>0.32088817119090357</v>
      </c>
      <c r="X68" s="20">
        <v>3986412.6918990314</v>
      </c>
      <c r="Y68" s="21"/>
      <c r="Z68" s="19">
        <v>0.14268359105285724</v>
      </c>
      <c r="AA68" s="20">
        <v>21668451.768861756</v>
      </c>
      <c r="AB68" s="21"/>
      <c r="AC68" s="22">
        <f>+[1]Estimación!K69</f>
        <v>21371558.682910379</v>
      </c>
      <c r="AD68" s="23">
        <f t="shared" si="0"/>
        <v>-296893.08595137671</v>
      </c>
    </row>
    <row r="69" spans="1:30" s="24" customFormat="1">
      <c r="A69" s="18" t="s">
        <v>78</v>
      </c>
      <c r="B69" s="18"/>
      <c r="C69" s="19">
        <v>1.0296557719673265</v>
      </c>
      <c r="D69" s="20">
        <v>66918440.412805028</v>
      </c>
      <c r="E69" s="19">
        <v>0.85019583367556428</v>
      </c>
      <c r="F69" s="20">
        <v>8208502.1071971003</v>
      </c>
      <c r="G69" s="19">
        <v>1.0197975308312655</v>
      </c>
      <c r="H69" s="20">
        <v>1999883.6116420147</v>
      </c>
      <c r="I69" s="19">
        <v>0.85343277528139994</v>
      </c>
      <c r="J69" s="20">
        <v>115580.23006980492</v>
      </c>
      <c r="K69" s="19">
        <v>1.0256280203809791</v>
      </c>
      <c r="L69" s="20">
        <v>1248389.9671822207</v>
      </c>
      <c r="M69" s="19">
        <v>0.63039567308388234</v>
      </c>
      <c r="N69" s="20">
        <v>6565630.1923619034</v>
      </c>
      <c r="O69" s="19">
        <v>0.68987675336892929</v>
      </c>
      <c r="P69" s="20">
        <v>6798862.966801757</v>
      </c>
      <c r="Q69" s="19">
        <v>0.8534327752813996</v>
      </c>
      <c r="R69" s="20">
        <v>315707.43504793814</v>
      </c>
      <c r="S69" s="19">
        <v>0.98945302968359139</v>
      </c>
      <c r="T69" s="20">
        <v>2767209.1657627625</v>
      </c>
      <c r="U69" s="19">
        <v>1.2647397887267045</v>
      </c>
      <c r="V69" s="20">
        <v>48115866.56758289</v>
      </c>
      <c r="W69" s="19">
        <v>1.0087679633445148</v>
      </c>
      <c r="X69" s="20">
        <v>12531983.953578986</v>
      </c>
      <c r="Y69" s="21"/>
      <c r="Z69" s="19">
        <v>1.0245114654095431</v>
      </c>
      <c r="AA69" s="20">
        <v>155586056.61003241</v>
      </c>
      <c r="AB69" s="21"/>
      <c r="AC69" s="22">
        <f>+[1]Estimación!K70</f>
        <v>154950801.69234517</v>
      </c>
      <c r="AD69" s="23">
        <f t="shared" si="0"/>
        <v>-635254.91768723726</v>
      </c>
    </row>
    <row r="70" spans="1:30" s="24" customFormat="1">
      <c r="A70" s="18" t="s">
        <v>79</v>
      </c>
      <c r="B70" s="18"/>
      <c r="C70" s="19">
        <v>0.43937760161393385</v>
      </c>
      <c r="D70" s="20">
        <v>28555624.756169707</v>
      </c>
      <c r="E70" s="19">
        <v>0.62259668420892045</v>
      </c>
      <c r="F70" s="20">
        <v>6011069.4405179322</v>
      </c>
      <c r="G70" s="19">
        <v>0.43702165360317119</v>
      </c>
      <c r="H70" s="20">
        <v>857025.45510309271</v>
      </c>
      <c r="I70" s="19">
        <v>0.45686812517033559</v>
      </c>
      <c r="J70" s="20">
        <v>61873.558818193509</v>
      </c>
      <c r="K70" s="19">
        <v>0.4371035674235535</v>
      </c>
      <c r="L70" s="20">
        <v>532040.5618290588</v>
      </c>
      <c r="M70" s="19">
        <v>3.2193671154388676E-2</v>
      </c>
      <c r="N70" s="20">
        <v>335300.11127804645</v>
      </c>
      <c r="O70" s="19">
        <v>5.7026763664408418E-2</v>
      </c>
      <c r="P70" s="20">
        <v>562009.30050350714</v>
      </c>
      <c r="Q70" s="19">
        <v>0.45686812517033548</v>
      </c>
      <c r="R70" s="20">
        <v>169007.64551153814</v>
      </c>
      <c r="S70" s="19">
        <v>0.58345401750362091</v>
      </c>
      <c r="T70" s="20">
        <v>1631749.3166435868</v>
      </c>
      <c r="U70" s="19">
        <v>0.40944500282517049</v>
      </c>
      <c r="V70" s="20">
        <v>15576960.018418949</v>
      </c>
      <c r="W70" s="19">
        <v>1.4169080892235195</v>
      </c>
      <c r="X70" s="20">
        <v>17602332.82882433</v>
      </c>
      <c r="Y70" s="21"/>
      <c r="Z70" s="19">
        <v>0.47341803136072808</v>
      </c>
      <c r="AA70" s="20">
        <v>71894992.993617937</v>
      </c>
      <c r="AB70" s="21"/>
      <c r="AC70" s="22">
        <f>+[1]Estimación!K71</f>
        <v>70142005.040306583</v>
      </c>
      <c r="AD70" s="23">
        <f t="shared" si="0"/>
        <v>-1752987.9533113539</v>
      </c>
    </row>
    <row r="71" spans="1:30" s="24" customFormat="1">
      <c r="A71" s="18" t="s">
        <v>80</v>
      </c>
      <c r="B71" s="18"/>
      <c r="C71" s="19">
        <v>0.32387376662043565</v>
      </c>
      <c r="D71" s="20">
        <v>21048905.802227747</v>
      </c>
      <c r="E71" s="19">
        <v>0.51736541808101444</v>
      </c>
      <c r="F71" s="20">
        <v>4995078.7292725053</v>
      </c>
      <c r="G71" s="19">
        <v>0.32394491387046792</v>
      </c>
      <c r="H71" s="20">
        <v>635275.24311247387</v>
      </c>
      <c r="I71" s="19">
        <v>0.3160688684994043</v>
      </c>
      <c r="J71" s="20">
        <v>42805.143647100616</v>
      </c>
      <c r="K71" s="19">
        <v>0.33615222081544172</v>
      </c>
      <c r="L71" s="20">
        <v>409163.02165392996</v>
      </c>
      <c r="M71" s="19">
        <v>2.1935174669135547E-2</v>
      </c>
      <c r="N71" s="20">
        <v>228456.90608546557</v>
      </c>
      <c r="O71" s="19">
        <v>3.7033643040356425E-2</v>
      </c>
      <c r="P71" s="20">
        <v>364973.39990551263</v>
      </c>
      <c r="Q71" s="19">
        <v>0.31606886849940413</v>
      </c>
      <c r="R71" s="20">
        <v>116922.26343140977</v>
      </c>
      <c r="S71" s="19">
        <v>0.40163701204911056</v>
      </c>
      <c r="T71" s="20">
        <v>1123260.6174416153</v>
      </c>
      <c r="U71" s="19">
        <v>0.16486905113759645</v>
      </c>
      <c r="V71" s="20">
        <v>6272292.0053357957</v>
      </c>
      <c r="W71" s="19">
        <v>0.53635116131097715</v>
      </c>
      <c r="X71" s="20">
        <v>6663122.1363808084</v>
      </c>
      <c r="Y71" s="21"/>
      <c r="Z71" s="19">
        <v>0.27590706302013879</v>
      </c>
      <c r="AA71" s="20">
        <v>41900255.268494368</v>
      </c>
      <c r="AB71" s="21"/>
      <c r="AC71" s="22">
        <f>+[1]Estimación!K72</f>
        <v>43019927.587621406</v>
      </c>
      <c r="AD71" s="23">
        <f t="shared" si="0"/>
        <v>1119672.3191270381</v>
      </c>
    </row>
    <row r="72" spans="1:30" s="24" customFormat="1">
      <c r="A72" s="18" t="s">
        <v>81</v>
      </c>
      <c r="B72" s="18"/>
      <c r="C72" s="19">
        <v>0.61645535249724825</v>
      </c>
      <c r="D72" s="20">
        <v>40064098.989531875</v>
      </c>
      <c r="E72" s="19">
        <v>0.67076717707738764</v>
      </c>
      <c r="F72" s="20">
        <v>6476147.6925555961</v>
      </c>
      <c r="G72" s="19">
        <v>0.59859208934236208</v>
      </c>
      <c r="H72" s="20">
        <v>1173874.6891831963</v>
      </c>
      <c r="I72" s="19">
        <v>0.53704930079973645</v>
      </c>
      <c r="J72" s="20">
        <v>72732.479397448144</v>
      </c>
      <c r="K72" s="19">
        <v>0.56219133440512992</v>
      </c>
      <c r="L72" s="20">
        <v>684296.8479424403</v>
      </c>
      <c r="M72" s="19">
        <v>0.30698882466514726</v>
      </c>
      <c r="N72" s="20">
        <v>3197317.4658370265</v>
      </c>
      <c r="O72" s="19">
        <v>0.10824770367161948</v>
      </c>
      <c r="P72" s="20">
        <v>1066801.1353337052</v>
      </c>
      <c r="Q72" s="19">
        <v>0.53704930079973656</v>
      </c>
      <c r="R72" s="20">
        <v>198668.79051354466</v>
      </c>
      <c r="S72" s="19">
        <v>0.69047202071416092</v>
      </c>
      <c r="T72" s="20">
        <v>1931047.2019414222</v>
      </c>
      <c r="U72" s="19">
        <v>0.65855113454400271</v>
      </c>
      <c r="V72" s="20">
        <v>25053974.580455538</v>
      </c>
      <c r="W72" s="19">
        <v>2.1369641642885915</v>
      </c>
      <c r="X72" s="20">
        <v>26547631.952395685</v>
      </c>
      <c r="Y72" s="21"/>
      <c r="Z72" s="19">
        <v>0.70106696181183803</v>
      </c>
      <c r="AA72" s="20">
        <v>106466591.82508749</v>
      </c>
      <c r="AB72" s="21"/>
      <c r="AC72" s="22">
        <f>+[1]Estimación!K73</f>
        <v>92138921.156169891</v>
      </c>
      <c r="AD72" s="23">
        <f t="shared" si="0"/>
        <v>-14327670.668917596</v>
      </c>
    </row>
    <row r="73" spans="1:30" s="24" customFormat="1">
      <c r="A73" s="18" t="s">
        <v>82</v>
      </c>
      <c r="B73" s="18"/>
      <c r="C73" s="19">
        <v>3.7722605102595765</v>
      </c>
      <c r="D73" s="20">
        <v>245163283.74002776</v>
      </c>
      <c r="E73" s="19">
        <v>2.6310759155595158</v>
      </c>
      <c r="F73" s="20">
        <v>25402608.836245298</v>
      </c>
      <c r="G73" s="19">
        <v>3.774008306080253</v>
      </c>
      <c r="H73" s="20">
        <v>7401054.7518961905</v>
      </c>
      <c r="I73" s="19">
        <v>3.7205099253108997</v>
      </c>
      <c r="J73" s="20">
        <v>503867.91508286999</v>
      </c>
      <c r="K73" s="19">
        <v>3.6281216426661476</v>
      </c>
      <c r="L73" s="20">
        <v>4416133.8891059561</v>
      </c>
      <c r="M73" s="19">
        <v>7.6354545921369281</v>
      </c>
      <c r="N73" s="20">
        <v>79523977.309837744</v>
      </c>
      <c r="O73" s="19">
        <v>10.510084189563598</v>
      </c>
      <c r="P73" s="20">
        <v>103578823.06577642</v>
      </c>
      <c r="Q73" s="19">
        <v>3.7205099253108971</v>
      </c>
      <c r="R73" s="20">
        <v>1376315.3696587346</v>
      </c>
      <c r="S73" s="19">
        <v>2.4934290748028736</v>
      </c>
      <c r="T73" s="20">
        <v>6973387.9052149821</v>
      </c>
      <c r="U73" s="19">
        <v>3.4783303340004803</v>
      </c>
      <c r="V73" s="20">
        <v>132329890.87600242</v>
      </c>
      <c r="W73" s="19">
        <v>2.109145202259898</v>
      </c>
      <c r="X73" s="20">
        <v>26202035.345032223</v>
      </c>
      <c r="Y73" s="21"/>
      <c r="Z73" s="19">
        <v>4.1673656241841872</v>
      </c>
      <c r="AA73" s="20">
        <v>632871379.00388062</v>
      </c>
      <c r="AB73" s="21"/>
      <c r="AC73" s="22">
        <f>+[1]Estimación!K74</f>
        <v>626321438.58095634</v>
      </c>
      <c r="AD73" s="23">
        <f t="shared" ref="AD73:AD132" si="1">+AC73-AA73</f>
        <v>-6549940.4229242802</v>
      </c>
    </row>
    <row r="74" spans="1:30" s="24" customFormat="1">
      <c r="A74" s="18" t="s">
        <v>83</v>
      </c>
      <c r="B74" s="18"/>
      <c r="C74" s="19">
        <v>0.28033720900470688</v>
      </c>
      <c r="D74" s="20">
        <v>18219417.913260471</v>
      </c>
      <c r="E74" s="19">
        <v>0.59866500355356889</v>
      </c>
      <c r="F74" s="20">
        <v>5780012.967047628</v>
      </c>
      <c r="G74" s="19">
        <v>0.28060141917127934</v>
      </c>
      <c r="H74" s="20">
        <v>550276.0721010057</v>
      </c>
      <c r="I74" s="19">
        <v>0.2759198396276083</v>
      </c>
      <c r="J74" s="20">
        <v>37367.768696799059</v>
      </c>
      <c r="K74" s="19">
        <v>0.28838336706952233</v>
      </c>
      <c r="L74" s="20">
        <v>351018.98056381923</v>
      </c>
      <c r="M74" s="19">
        <v>5.9387450978911802E-4</v>
      </c>
      <c r="N74" s="20">
        <v>6185.2588436575834</v>
      </c>
      <c r="O74" s="19">
        <v>1.548490427324401E-2</v>
      </c>
      <c r="P74" s="20">
        <v>152606.5948645293</v>
      </c>
      <c r="Q74" s="19">
        <v>0.27591983962760824</v>
      </c>
      <c r="R74" s="20">
        <v>102070.07203226775</v>
      </c>
      <c r="S74" s="19">
        <v>0.50744301522329072</v>
      </c>
      <c r="T74" s="20">
        <v>1419168.8950381207</v>
      </c>
      <c r="U74" s="19">
        <v>0.11823392081581406</v>
      </c>
      <c r="V74" s="20">
        <v>4498101.1971350117</v>
      </c>
      <c r="W74" s="19">
        <v>0.90608699827154693</v>
      </c>
      <c r="X74" s="20">
        <v>11256372.263487108</v>
      </c>
      <c r="Y74" s="21"/>
      <c r="Z74" s="19">
        <v>0.27901737082811123</v>
      </c>
      <c r="AA74" s="20">
        <v>42372597.983070418</v>
      </c>
      <c r="AB74" s="21"/>
      <c r="AC74" s="22">
        <f>+[1]Estimación!K75</f>
        <v>45422950.710472442</v>
      </c>
      <c r="AD74" s="23">
        <f t="shared" si="1"/>
        <v>3050352.727402024</v>
      </c>
    </row>
    <row r="75" spans="1:30" s="24" customFormat="1">
      <c r="A75" s="18" t="s">
        <v>84</v>
      </c>
      <c r="B75" s="18"/>
      <c r="C75" s="19">
        <v>1.1864009086501326</v>
      </c>
      <c r="D75" s="20">
        <v>77105476.094704941</v>
      </c>
      <c r="E75" s="19">
        <v>0.98033665654216273</v>
      </c>
      <c r="F75" s="20">
        <v>9464990.5260058995</v>
      </c>
      <c r="G75" s="19">
        <v>1.1972211547402836</v>
      </c>
      <c r="H75" s="20">
        <v>2347821.8906105398</v>
      </c>
      <c r="I75" s="19">
        <v>1.2746415632287422</v>
      </c>
      <c r="J75" s="20">
        <v>172624.45197975589</v>
      </c>
      <c r="K75" s="19">
        <v>1.0609651767982584</v>
      </c>
      <c r="L75" s="20">
        <v>1291402.2003344444</v>
      </c>
      <c r="M75" s="19">
        <v>4.883566640386845</v>
      </c>
      <c r="N75" s="20">
        <v>50862805.614893176</v>
      </c>
      <c r="O75" s="19">
        <v>1.4267301154339396</v>
      </c>
      <c r="P75" s="20">
        <v>14060689.098560201</v>
      </c>
      <c r="Q75" s="19">
        <v>1.2746415632287413</v>
      </c>
      <c r="R75" s="20">
        <v>471523.74526482611</v>
      </c>
      <c r="S75" s="19">
        <v>1.4464870433946124</v>
      </c>
      <c r="T75" s="20">
        <v>4045398.906826986</v>
      </c>
      <c r="U75" s="19">
        <v>1.880451372975114</v>
      </c>
      <c r="V75" s="20">
        <v>71540049.704603866</v>
      </c>
      <c r="W75" s="19">
        <v>1.3592512990884971</v>
      </c>
      <c r="X75" s="20">
        <v>16886059.121646531</v>
      </c>
      <c r="Y75" s="21"/>
      <c r="Z75" s="19">
        <v>1.6346823731174513</v>
      </c>
      <c r="AA75" s="20">
        <v>248248841.35543114</v>
      </c>
      <c r="AB75" s="21"/>
      <c r="AC75" s="22">
        <f>+[1]Estimación!K76</f>
        <v>245974712.44478142</v>
      </c>
      <c r="AD75" s="23">
        <f t="shared" si="1"/>
        <v>-2274128.9106497169</v>
      </c>
    </row>
    <row r="76" spans="1:30" s="24" customFormat="1">
      <c r="A76" s="18" t="s">
        <v>85</v>
      </c>
      <c r="B76" s="18"/>
      <c r="C76" s="19">
        <v>0.19700012760154781</v>
      </c>
      <c r="D76" s="20">
        <v>12803251.007888773</v>
      </c>
      <c r="E76" s="19">
        <v>0.49302445360544128</v>
      </c>
      <c r="F76" s="20">
        <v>4760070.6872721529</v>
      </c>
      <c r="G76" s="19">
        <v>0.1991027071886706</v>
      </c>
      <c r="H76" s="20">
        <v>390452.25066941639</v>
      </c>
      <c r="I76" s="19">
        <v>0.1850549770716613</v>
      </c>
      <c r="J76" s="20">
        <v>25061.958533819674</v>
      </c>
      <c r="K76" s="19">
        <v>0.21386976795403201</v>
      </c>
      <c r="L76" s="20">
        <v>260321.35169067059</v>
      </c>
      <c r="M76" s="19">
        <v>5.4451468840338352E-4</v>
      </c>
      <c r="N76" s="20">
        <v>5671.1716641019484</v>
      </c>
      <c r="O76" s="19">
        <v>1.2554095045588576E-2</v>
      </c>
      <c r="P76" s="20">
        <v>123722.92800177392</v>
      </c>
      <c r="Q76" s="19">
        <v>0.1850549770716613</v>
      </c>
      <c r="R76" s="20">
        <v>68456.747673986974</v>
      </c>
      <c r="S76" s="19">
        <v>0.3776730113301906</v>
      </c>
      <c r="T76" s="20">
        <v>1056240.3542776867</v>
      </c>
      <c r="U76" s="19">
        <v>4.320687029812742E-2</v>
      </c>
      <c r="V76" s="20">
        <v>1643765.796409836</v>
      </c>
      <c r="W76" s="19">
        <v>0.19928974737205069</v>
      </c>
      <c r="X76" s="20">
        <v>2475788.2951586195</v>
      </c>
      <c r="Y76" s="21"/>
      <c r="Z76" s="19">
        <v>0.15548685704390439</v>
      </c>
      <c r="AA76" s="20">
        <v>23612802.549240839</v>
      </c>
      <c r="AB76" s="21"/>
      <c r="AC76" s="22">
        <f>+[1]Estimación!K77</f>
        <v>23130293.767477609</v>
      </c>
      <c r="AD76" s="23">
        <f t="shared" si="1"/>
        <v>-482508.78176322952</v>
      </c>
    </row>
    <row r="77" spans="1:30" s="24" customFormat="1">
      <c r="A77" s="18" t="s">
        <v>86</v>
      </c>
      <c r="B77" s="18"/>
      <c r="C77" s="19">
        <v>0.1985195204962143</v>
      </c>
      <c r="D77" s="20">
        <v>12901997.992709838</v>
      </c>
      <c r="E77" s="19">
        <v>0.38545191605961648</v>
      </c>
      <c r="F77" s="20">
        <v>3721475.3823480876</v>
      </c>
      <c r="G77" s="19">
        <v>0.20111242417042763</v>
      </c>
      <c r="H77" s="20">
        <v>394393.42520097102</v>
      </c>
      <c r="I77" s="19">
        <v>0.18321634678022172</v>
      </c>
      <c r="J77" s="20">
        <v>24812.953201176068</v>
      </c>
      <c r="K77" s="19">
        <v>0.19570200247362285</v>
      </c>
      <c r="L77" s="20">
        <v>238207.62653772737</v>
      </c>
      <c r="M77" s="19">
        <v>7.904081823415508E-3</v>
      </c>
      <c r="N77" s="20">
        <v>82321.755174563892</v>
      </c>
      <c r="O77" s="19">
        <v>1.2684442870851289E-2</v>
      </c>
      <c r="P77" s="20">
        <v>125007.52992183295</v>
      </c>
      <c r="Q77" s="19">
        <v>0.18321634678022161</v>
      </c>
      <c r="R77" s="20">
        <v>67776.589528993689</v>
      </c>
      <c r="S77" s="19">
        <v>0.26628100798843035</v>
      </c>
      <c r="T77" s="20">
        <v>744709.67683000013</v>
      </c>
      <c r="U77" s="19">
        <v>9.0426980623946177E-2</v>
      </c>
      <c r="V77" s="20">
        <v>3440211.6329332879</v>
      </c>
      <c r="W77" s="19">
        <v>0.12294879295418394</v>
      </c>
      <c r="X77" s="20">
        <v>1527400.1122174084</v>
      </c>
      <c r="Y77" s="21"/>
      <c r="Z77" s="19">
        <v>0.15321845470181211</v>
      </c>
      <c r="AA77" s="20">
        <v>23268314.676603887</v>
      </c>
      <c r="AB77" s="21"/>
      <c r="AC77" s="22">
        <f>+[1]Estimación!K78</f>
        <v>23966845.217279628</v>
      </c>
      <c r="AD77" s="23">
        <f t="shared" si="1"/>
        <v>698530.54067574069</v>
      </c>
    </row>
    <row r="78" spans="1:30" s="24" customFormat="1">
      <c r="A78" s="18" t="s">
        <v>87</v>
      </c>
      <c r="B78" s="18"/>
      <c r="C78" s="19">
        <v>0.27087962092599216</v>
      </c>
      <c r="D78" s="20">
        <v>17604759.051993575</v>
      </c>
      <c r="E78" s="19">
        <v>0.48841474260675077</v>
      </c>
      <c r="F78" s="20">
        <v>4715564.67942366</v>
      </c>
      <c r="G78" s="19">
        <v>0.27801447658749467</v>
      </c>
      <c r="H78" s="20">
        <v>545202.92383268953</v>
      </c>
      <c r="I78" s="19">
        <v>0.25247184285598184</v>
      </c>
      <c r="J78" s="20">
        <v>34192.211183617044</v>
      </c>
      <c r="K78" s="19">
        <v>0.27330285237455321</v>
      </c>
      <c r="L78" s="20">
        <v>332663.04364416457</v>
      </c>
      <c r="M78" s="19">
        <v>5.0171009329453502E-2</v>
      </c>
      <c r="N78" s="20">
        <v>522535.77824113506</v>
      </c>
      <c r="O78" s="19">
        <v>5.9383351959721137E-2</v>
      </c>
      <c r="P78" s="20">
        <v>585233.91390112939</v>
      </c>
      <c r="Q78" s="19">
        <v>0.25247184285598173</v>
      </c>
      <c r="R78" s="20">
        <v>93396.035679092005</v>
      </c>
      <c r="S78" s="19">
        <v>0.43583701307511058</v>
      </c>
      <c r="T78" s="20">
        <v>1218907.9634692552</v>
      </c>
      <c r="U78" s="19">
        <v>0.20827999143713194</v>
      </c>
      <c r="V78" s="20">
        <v>7923821.4579899581</v>
      </c>
      <c r="W78" s="19">
        <v>0.5497524929453409</v>
      </c>
      <c r="X78" s="20">
        <v>6829607.6703202724</v>
      </c>
      <c r="Y78" s="21"/>
      <c r="Z78" s="19">
        <v>0.26606685121745516</v>
      </c>
      <c r="AA78" s="20">
        <v>40405884.729678549</v>
      </c>
      <c r="AB78" s="21"/>
      <c r="AC78" s="22">
        <f>+[1]Estimación!K79</f>
        <v>38850440.690763921</v>
      </c>
      <c r="AD78" s="23">
        <f t="shared" si="1"/>
        <v>-1555444.0389146283</v>
      </c>
    </row>
    <row r="79" spans="1:30" s="24" customFormat="1">
      <c r="A79" s="18" t="s">
        <v>88</v>
      </c>
      <c r="B79" s="18"/>
      <c r="C79" s="19">
        <v>0.27213884256398641</v>
      </c>
      <c r="D79" s="20">
        <v>17686597.225918077</v>
      </c>
      <c r="E79" s="19">
        <v>0.31879891166110574</v>
      </c>
      <c r="F79" s="20">
        <v>3077951.4959854838</v>
      </c>
      <c r="G79" s="19">
        <v>0.29179169330757759</v>
      </c>
      <c r="H79" s="20">
        <v>572220.8652372692</v>
      </c>
      <c r="I79" s="19">
        <v>0.26277544798784491</v>
      </c>
      <c r="J79" s="20">
        <v>35587.626365904231</v>
      </c>
      <c r="K79" s="19">
        <v>0.2850181138422781</v>
      </c>
      <c r="L79" s="20">
        <v>346922.80896706547</v>
      </c>
      <c r="M79" s="19">
        <v>4.9767292525496172E-2</v>
      </c>
      <c r="N79" s="20">
        <v>518331.0297785399</v>
      </c>
      <c r="O79" s="19">
        <v>0.13496292161917944</v>
      </c>
      <c r="P79" s="20">
        <v>1330084.5480109986</v>
      </c>
      <c r="Q79" s="19">
        <v>0.2627754479878448</v>
      </c>
      <c r="R79" s="20">
        <v>97207.612691534116</v>
      </c>
      <c r="S79" s="19">
        <v>0.38439201153176061</v>
      </c>
      <c r="T79" s="20">
        <v>1075031.4220542866</v>
      </c>
      <c r="U79" s="19">
        <v>0.23978727165453217</v>
      </c>
      <c r="V79" s="20">
        <v>9122487.0683872793</v>
      </c>
      <c r="W79" s="19">
        <v>0.40228392492347154</v>
      </c>
      <c r="X79" s="20">
        <v>4997596.9450984374</v>
      </c>
      <c r="Y79" s="21"/>
      <c r="Z79" s="19">
        <v>0.25588754878722525</v>
      </c>
      <c r="AA79" s="20">
        <v>38860018.648494877</v>
      </c>
      <c r="AB79" s="21"/>
      <c r="AC79" s="22">
        <f>+[1]Estimación!K80</f>
        <v>40556822.106474131</v>
      </c>
      <c r="AD79" s="23">
        <f t="shared" si="1"/>
        <v>1696803.4579792544</v>
      </c>
    </row>
    <row r="80" spans="1:30" s="24" customFormat="1">
      <c r="A80" s="18" t="s">
        <v>89</v>
      </c>
      <c r="B80" s="18"/>
      <c r="C80" s="19">
        <v>0.84331543224599981</v>
      </c>
      <c r="D80" s="20">
        <v>54807980.529383779</v>
      </c>
      <c r="E80" s="19">
        <v>0.74860317653624775</v>
      </c>
      <c r="F80" s="20">
        <v>7227641.5722793797</v>
      </c>
      <c r="G80" s="19">
        <v>0.8446620712496673</v>
      </c>
      <c r="H80" s="20">
        <v>1656432.5590108796</v>
      </c>
      <c r="I80" s="19">
        <v>0.87884018130882513</v>
      </c>
      <c r="J80" s="20">
        <v>119021.14998661789</v>
      </c>
      <c r="K80" s="19">
        <v>0.87026130927759815</v>
      </c>
      <c r="L80" s="20">
        <v>1059278.2819305719</v>
      </c>
      <c r="M80" s="19">
        <v>0.64958180404415855</v>
      </c>
      <c r="N80" s="20">
        <v>6765455.5498094894</v>
      </c>
      <c r="O80" s="19">
        <v>0.19020413943830508</v>
      </c>
      <c r="P80" s="20">
        <v>1874496.9640511039</v>
      </c>
      <c r="Q80" s="19">
        <v>0.87884018130882491</v>
      </c>
      <c r="R80" s="20">
        <v>325106.30889069056</v>
      </c>
      <c r="S80" s="19">
        <v>0.78356002350680121</v>
      </c>
      <c r="T80" s="20">
        <v>2191386.972322152</v>
      </c>
      <c r="U80" s="19">
        <v>0.887251006122032</v>
      </c>
      <c r="V80" s="20">
        <v>33754651.670681611</v>
      </c>
      <c r="W80" s="19">
        <v>0.97815993183341177</v>
      </c>
      <c r="X80" s="20">
        <v>12151738.571404036</v>
      </c>
      <c r="Y80" s="21"/>
      <c r="Z80" s="19">
        <v>0.80291225334543104</v>
      </c>
      <c r="AA80" s="20">
        <v>121933190.1297503</v>
      </c>
      <c r="AB80" s="21"/>
      <c r="AC80" s="22">
        <f>+[1]Estimación!K81</f>
        <v>125674060.77156237</v>
      </c>
      <c r="AD80" s="23">
        <f t="shared" si="1"/>
        <v>3740870.6418120712</v>
      </c>
    </row>
    <row r="81" spans="1:30" s="24" customFormat="1">
      <c r="A81" s="18" t="s">
        <v>90</v>
      </c>
      <c r="B81" s="18"/>
      <c r="C81" s="19">
        <v>0.16397663664101225</v>
      </c>
      <c r="D81" s="20">
        <v>10657018.672549104</v>
      </c>
      <c r="E81" s="19">
        <v>0.33389607042294522</v>
      </c>
      <c r="F81" s="20">
        <v>3223712.10148445</v>
      </c>
      <c r="G81" s="19">
        <v>0.17037735573261975</v>
      </c>
      <c r="H81" s="20">
        <v>334120.12798935239</v>
      </c>
      <c r="I81" s="19">
        <v>0.13426942891846366</v>
      </c>
      <c r="J81" s="20">
        <v>18184.081904541748</v>
      </c>
      <c r="K81" s="19">
        <v>0.16341245134390425</v>
      </c>
      <c r="L81" s="20">
        <v>198904.92529114429</v>
      </c>
      <c r="M81" s="19">
        <v>2.1332188828297564E-3</v>
      </c>
      <c r="N81" s="20">
        <v>22217.675187246892</v>
      </c>
      <c r="O81" s="19">
        <v>3.55638780434403E-2</v>
      </c>
      <c r="P81" s="20">
        <v>350488.59409253771</v>
      </c>
      <c r="Q81" s="19">
        <v>0.13426942891846369</v>
      </c>
      <c r="R81" s="20">
        <v>49669.825482414308</v>
      </c>
      <c r="S81" s="19">
        <v>0.26742300802269042</v>
      </c>
      <c r="T81" s="20">
        <v>747903.5151096367</v>
      </c>
      <c r="U81" s="19">
        <v>0.12102278083505721</v>
      </c>
      <c r="V81" s="20">
        <v>4604200.8215460265</v>
      </c>
      <c r="W81" s="19">
        <v>0.25759389695631174</v>
      </c>
      <c r="X81" s="20">
        <v>3200104.1869862536</v>
      </c>
      <c r="Y81" s="21"/>
      <c r="Z81" s="19">
        <v>0.15412854639053092</v>
      </c>
      <c r="AA81" s="20">
        <v>23406524.527622707</v>
      </c>
      <c r="AB81" s="21"/>
      <c r="AC81" s="22">
        <f>+[1]Estimación!K82</f>
        <v>22225157.370320529</v>
      </c>
      <c r="AD81" s="23">
        <f t="shared" si="1"/>
        <v>-1181367.1573021784</v>
      </c>
    </row>
    <row r="82" spans="1:30" s="24" customFormat="1">
      <c r="A82" s="18" t="s">
        <v>91</v>
      </c>
      <c r="B82" s="18"/>
      <c r="C82" s="19">
        <v>0.26883833601498919</v>
      </c>
      <c r="D82" s="20">
        <v>17472093.741506834</v>
      </c>
      <c r="E82" s="19">
        <v>0.33615922435087942</v>
      </c>
      <c r="F82" s="20">
        <v>3245562.483538249</v>
      </c>
      <c r="G82" s="19">
        <v>0.27289540008251184</v>
      </c>
      <c r="H82" s="20">
        <v>535164.11034320015</v>
      </c>
      <c r="I82" s="19">
        <v>0.22991427447124468</v>
      </c>
      <c r="J82" s="20">
        <v>31137.244208785767</v>
      </c>
      <c r="K82" s="19">
        <v>0.28219894317229183</v>
      </c>
      <c r="L82" s="20">
        <v>343491.32668474846</v>
      </c>
      <c r="M82" s="19">
        <v>1.9163428317476111E-2</v>
      </c>
      <c r="N82" s="20">
        <v>199588.90728877549</v>
      </c>
      <c r="O82" s="19">
        <v>6.7266060655774396E-2</v>
      </c>
      <c r="P82" s="20">
        <v>662919.46566086845</v>
      </c>
      <c r="Q82" s="19">
        <v>0.2299142744712446</v>
      </c>
      <c r="R82" s="20">
        <v>85051.392419620694</v>
      </c>
      <c r="S82" s="19">
        <v>0.28922800867684045</v>
      </c>
      <c r="T82" s="20">
        <v>808885.68996731774</v>
      </c>
      <c r="U82" s="19">
        <v>0.21023899145064906</v>
      </c>
      <c r="V82" s="20">
        <v>7998349.8187614493</v>
      </c>
      <c r="W82" s="19">
        <v>0.19284495773860985</v>
      </c>
      <c r="X82" s="20">
        <v>2395724.2931232085</v>
      </c>
      <c r="Y82" s="21"/>
      <c r="Z82" s="19">
        <v>0.22242299042313107</v>
      </c>
      <c r="AA82" s="20">
        <v>33777968.473503061</v>
      </c>
      <c r="AB82" s="21"/>
      <c r="AC82" s="22">
        <f>+[1]Estimación!K83</f>
        <v>35204889.332045145</v>
      </c>
      <c r="AD82" s="23">
        <f t="shared" si="1"/>
        <v>1426920.8585420847</v>
      </c>
    </row>
    <row r="83" spans="1:30" s="24" customFormat="1">
      <c r="A83" s="18" t="s">
        <v>92</v>
      </c>
      <c r="B83" s="18"/>
      <c r="C83" s="19">
        <v>0.13991319475446898</v>
      </c>
      <c r="D83" s="20">
        <v>9093109.6013311334</v>
      </c>
      <c r="E83" s="19">
        <v>0.34047810029706244</v>
      </c>
      <c r="F83" s="20">
        <v>3287260.5263899793</v>
      </c>
      <c r="G83" s="19">
        <v>0.14584883815598898</v>
      </c>
      <c r="H83" s="20">
        <v>286018.24615856231</v>
      </c>
      <c r="I83" s="19">
        <v>0.12609541296005036</v>
      </c>
      <c r="J83" s="20">
        <v>17077.076558097026</v>
      </c>
      <c r="K83" s="19">
        <v>0.13479640494299755</v>
      </c>
      <c r="L83" s="20">
        <v>164073.59802880717</v>
      </c>
      <c r="M83" s="19">
        <v>1.3736758890382031E-3</v>
      </c>
      <c r="N83" s="20">
        <v>14306.963509866451</v>
      </c>
      <c r="O83" s="19">
        <v>1.2896373045698075E-2</v>
      </c>
      <c r="P83" s="20">
        <v>127096.14098210893</v>
      </c>
      <c r="Q83" s="19">
        <v>0.12609541296005031</v>
      </c>
      <c r="R83" s="20">
        <v>46646.040027935233</v>
      </c>
      <c r="S83" s="19">
        <v>0.27828400834852041</v>
      </c>
      <c r="T83" s="20">
        <v>778278.53923847282</v>
      </c>
      <c r="U83" s="19">
        <v>5.1178920353134552E-2</v>
      </c>
      <c r="V83" s="20">
        <v>1947055.1371389613</v>
      </c>
      <c r="W83" s="19">
        <v>0.14002229326137403</v>
      </c>
      <c r="X83" s="20">
        <v>1739505.2143379629</v>
      </c>
      <c r="Y83" s="21"/>
      <c r="Z83" s="19">
        <v>0.11523775708099131</v>
      </c>
      <c r="AA83" s="20">
        <v>17500427.083701886</v>
      </c>
      <c r="AB83" s="21"/>
      <c r="AC83" s="22">
        <f>+[1]Estimación!K84</f>
        <v>16784439.768371273</v>
      </c>
      <c r="AD83" s="23">
        <f t="shared" si="1"/>
        <v>-715987.3153306134</v>
      </c>
    </row>
    <row r="84" spans="1:30" s="24" customFormat="1">
      <c r="A84" s="18" t="s">
        <v>93</v>
      </c>
      <c r="B84" s="18"/>
      <c r="C84" s="19">
        <v>0.21265575953072161</v>
      </c>
      <c r="D84" s="20">
        <v>13820727.431466252</v>
      </c>
      <c r="E84" s="19">
        <v>0.50451687626753972</v>
      </c>
      <c r="F84" s="20">
        <v>4871028.1536605768</v>
      </c>
      <c r="G84" s="19">
        <v>0.21600624326218232</v>
      </c>
      <c r="H84" s="20">
        <v>423601.0902676651</v>
      </c>
      <c r="I84" s="19">
        <v>0.21181611273327727</v>
      </c>
      <c r="J84" s="20">
        <v>28686.213784245192</v>
      </c>
      <c r="K84" s="19">
        <v>0.21646885815098396</v>
      </c>
      <c r="L84" s="20">
        <v>263484.95297807618</v>
      </c>
      <c r="M84" s="19">
        <v>2.7201672221750801E-2</v>
      </c>
      <c r="N84" s="20">
        <v>283307.97314672335</v>
      </c>
      <c r="O84" s="19">
        <v>1.5574765475969738E-2</v>
      </c>
      <c r="P84" s="20">
        <v>153492.1936332669</v>
      </c>
      <c r="Q84" s="19">
        <v>0.21181611273327722</v>
      </c>
      <c r="R84" s="20">
        <v>78356.402038576969</v>
      </c>
      <c r="S84" s="19">
        <v>0.41926701257801058</v>
      </c>
      <c r="T84" s="20">
        <v>1172566.5446482613</v>
      </c>
      <c r="U84" s="19">
        <v>4.6322230319623382E-2</v>
      </c>
      <c r="V84" s="20">
        <v>1762286.8142827649</v>
      </c>
      <c r="W84" s="19">
        <v>0.15606567306348959</v>
      </c>
      <c r="X84" s="20">
        <v>1938813.0686186415</v>
      </c>
      <c r="Y84" s="21"/>
      <c r="Z84" s="19">
        <v>0.1632803497170732</v>
      </c>
      <c r="AA84" s="20">
        <v>24796350.838525042</v>
      </c>
      <c r="AB84" s="21"/>
      <c r="AC84" s="22">
        <f>+[1]Estimación!K85</f>
        <v>26279045.203193303</v>
      </c>
      <c r="AD84" s="23">
        <f t="shared" si="1"/>
        <v>1482694.3646682613</v>
      </c>
    </row>
    <row r="85" spans="1:30" s="24" customFormat="1">
      <c r="A85" s="18" t="s">
        <v>94</v>
      </c>
      <c r="B85" s="18"/>
      <c r="C85" s="19">
        <v>0.41495990436530261</v>
      </c>
      <c r="D85" s="20">
        <v>26968692.246454906</v>
      </c>
      <c r="E85" s="19">
        <v>0.49896051397507002</v>
      </c>
      <c r="F85" s="20">
        <v>4817382.3819694715</v>
      </c>
      <c r="G85" s="19">
        <v>0.42903726906594147</v>
      </c>
      <c r="H85" s="20">
        <v>841367.60214473365</v>
      </c>
      <c r="I85" s="19">
        <v>0.34133775362050767</v>
      </c>
      <c r="J85" s="20">
        <v>46227.303705274622</v>
      </c>
      <c r="K85" s="19">
        <v>0.42697288119294563</v>
      </c>
      <c r="L85" s="20">
        <v>519709.53459536051</v>
      </c>
      <c r="M85" s="19">
        <v>1.5937060107279386E-2</v>
      </c>
      <c r="N85" s="20">
        <v>165985.97910096485</v>
      </c>
      <c r="O85" s="19">
        <v>0.30115345533301208</v>
      </c>
      <c r="P85" s="20">
        <v>2967922.9873876465</v>
      </c>
      <c r="Q85" s="19">
        <v>0.34133775362050756</v>
      </c>
      <c r="R85" s="20">
        <v>126269.89471434725</v>
      </c>
      <c r="S85" s="19">
        <v>0.42441201273236051</v>
      </c>
      <c r="T85" s="20">
        <v>1186955.5971427702</v>
      </c>
      <c r="U85" s="19">
        <v>0.35787155246931374</v>
      </c>
      <c r="V85" s="20">
        <v>13614895.348776072</v>
      </c>
      <c r="W85" s="19">
        <v>0.47123058502472059</v>
      </c>
      <c r="X85" s="20">
        <v>5854125.3732783385</v>
      </c>
      <c r="Y85" s="21"/>
      <c r="Z85" s="19">
        <v>0.37605794437753759</v>
      </c>
      <c r="AA85" s="20">
        <v>57109534.249269888</v>
      </c>
      <c r="AB85" s="21"/>
      <c r="AC85" s="22">
        <f>+[1]Estimación!K86</f>
        <v>56770317.29724966</v>
      </c>
      <c r="AD85" s="23">
        <f t="shared" si="1"/>
        <v>-339216.95202022791</v>
      </c>
    </row>
    <row r="86" spans="1:30" s="24" customFormat="1">
      <c r="A86" s="18" t="s">
        <v>95</v>
      </c>
      <c r="B86" s="18"/>
      <c r="C86" s="19">
        <v>0.49203713990157982</v>
      </c>
      <c r="D86" s="20">
        <v>31978025.009736672</v>
      </c>
      <c r="E86" s="19">
        <v>0.55913520484083223</v>
      </c>
      <c r="F86" s="20">
        <v>5398359.2077863254</v>
      </c>
      <c r="G86" s="19">
        <v>0.49050998597778039</v>
      </c>
      <c r="H86" s="20">
        <v>961919.25617245538</v>
      </c>
      <c r="I86" s="19">
        <v>0.47015048929706404</v>
      </c>
      <c r="J86" s="20">
        <v>63672.386735403517</v>
      </c>
      <c r="K86" s="19">
        <v>0.51404758348215063</v>
      </c>
      <c r="L86" s="20">
        <v>625696.4836383902</v>
      </c>
      <c r="M86" s="19">
        <v>0.14386885742343047</v>
      </c>
      <c r="N86" s="20">
        <v>1498407.6737376258</v>
      </c>
      <c r="O86" s="19">
        <v>0.12139943525620384</v>
      </c>
      <c r="P86" s="20">
        <v>1196413.8819338644</v>
      </c>
      <c r="Q86" s="19">
        <v>0.47015048929706399</v>
      </c>
      <c r="R86" s="20">
        <v>173921.1445372107</v>
      </c>
      <c r="S86" s="19">
        <v>0.48424701452741076</v>
      </c>
      <c r="T86" s="20">
        <v>1354296.5021007776</v>
      </c>
      <c r="U86" s="19">
        <v>0.42398786292551627</v>
      </c>
      <c r="V86" s="20">
        <v>16130229.807458904</v>
      </c>
      <c r="W86" s="19">
        <v>0.66504282375267443</v>
      </c>
      <c r="X86" s="20">
        <v>8261866.2552282484</v>
      </c>
      <c r="Y86" s="21"/>
      <c r="Z86" s="19">
        <v>0.4454180114718021</v>
      </c>
      <c r="AA86" s="20">
        <v>67642807.609065875</v>
      </c>
      <c r="AB86" s="21"/>
      <c r="AC86" s="22">
        <f>+[1]Estimación!K87</f>
        <v>69517637.001165211</v>
      </c>
      <c r="AD86" s="23">
        <f t="shared" si="1"/>
        <v>1874829.3920993358</v>
      </c>
    </row>
    <row r="87" spans="1:30" s="24" customFormat="1">
      <c r="A87" s="18" t="s">
        <v>96</v>
      </c>
      <c r="B87" s="18"/>
      <c r="C87" s="19">
        <v>5.8480465802735253</v>
      </c>
      <c r="D87" s="20">
        <v>380070861.80425</v>
      </c>
      <c r="E87" s="19">
        <v>4.0590388676047073</v>
      </c>
      <c r="F87" s="20">
        <v>39189358.23748415</v>
      </c>
      <c r="G87" s="19">
        <v>5.7678444152418651</v>
      </c>
      <c r="H87" s="20">
        <v>11311085.947757307</v>
      </c>
      <c r="I87" s="19">
        <v>6.204751702632314</v>
      </c>
      <c r="J87" s="20">
        <v>840308.28213715367</v>
      </c>
      <c r="K87" s="19">
        <v>5.640151663296213</v>
      </c>
      <c r="L87" s="20">
        <v>6865168.0823127478</v>
      </c>
      <c r="M87" s="19">
        <v>6.7807064803802053</v>
      </c>
      <c r="N87" s="20">
        <v>70621695.379568979</v>
      </c>
      <c r="O87" s="19">
        <v>5.3566394685831966</v>
      </c>
      <c r="P87" s="20">
        <v>52790672.437664986</v>
      </c>
      <c r="Q87" s="19">
        <v>6.204751702632314</v>
      </c>
      <c r="R87" s="20">
        <v>2295302.3388414839</v>
      </c>
      <c r="S87" s="19">
        <v>5.8582921757487689</v>
      </c>
      <c r="T87" s="20">
        <v>16383920.527922668</v>
      </c>
      <c r="U87" s="19">
        <v>8.2728922770829545</v>
      </c>
      <c r="V87" s="20">
        <v>314734607.45064455</v>
      </c>
      <c r="W87" s="19">
        <v>4.4757991647684641</v>
      </c>
      <c r="X87" s="20">
        <v>55603117.218706243</v>
      </c>
      <c r="Y87" s="21"/>
      <c r="Z87" s="19">
        <v>6.2602608392934789</v>
      </c>
      <c r="AA87" s="20">
        <v>950706097.70729029</v>
      </c>
      <c r="AB87" s="21"/>
      <c r="AC87" s="22">
        <f>+[1]Estimación!K107</f>
        <v>955526215.0142535</v>
      </c>
      <c r="AD87" s="23">
        <f t="shared" si="1"/>
        <v>4820117.3069632053</v>
      </c>
    </row>
    <row r="88" spans="1:30" s="24" customFormat="1">
      <c r="A88" s="18" t="s">
        <v>97</v>
      </c>
      <c r="B88" s="18"/>
      <c r="C88" s="19">
        <v>0.26062004297358249</v>
      </c>
      <c r="D88" s="20">
        <v>16937978.002869673</v>
      </c>
      <c r="E88" s="19">
        <v>0.51447686302535989</v>
      </c>
      <c r="F88" s="20">
        <v>4967190.2013334902</v>
      </c>
      <c r="G88" s="19">
        <v>0.26156550726706002</v>
      </c>
      <c r="H88" s="20">
        <v>512945.516673128</v>
      </c>
      <c r="I88" s="19">
        <v>0.25786438987526716</v>
      </c>
      <c r="J88" s="20">
        <v>34922.522747929448</v>
      </c>
      <c r="K88" s="19">
        <v>0.25736877597332664</v>
      </c>
      <c r="L88" s="20">
        <v>313268.15512676892</v>
      </c>
      <c r="M88" s="19">
        <v>4.8864981937415319E-3</v>
      </c>
      <c r="N88" s="20">
        <v>50893.338018648254</v>
      </c>
      <c r="O88" s="19">
        <v>2.2779106977479435E-2</v>
      </c>
      <c r="P88" s="20">
        <v>224492.31125661463</v>
      </c>
      <c r="Q88" s="19">
        <v>0.25786438987526705</v>
      </c>
      <c r="R88" s="20">
        <v>95390.881948351613</v>
      </c>
      <c r="S88" s="19">
        <v>0.37045501111365053</v>
      </c>
      <c r="T88" s="20">
        <v>1036053.730195011</v>
      </c>
      <c r="U88" s="19">
        <v>7.829205054021518E-2</v>
      </c>
      <c r="V88" s="20">
        <v>2978549.3353443267</v>
      </c>
      <c r="W88" s="19">
        <v>0.55025934027967982</v>
      </c>
      <c r="X88" s="20">
        <v>6835904.2646726444</v>
      </c>
      <c r="Y88" s="21"/>
      <c r="Z88" s="19">
        <v>0.22380330611152369</v>
      </c>
      <c r="AA88" s="20">
        <v>33987588.260186583</v>
      </c>
      <c r="AB88" s="21"/>
      <c r="AC88" s="22">
        <f>+[1]Estimación!K88</f>
        <v>47054083.663002871</v>
      </c>
      <c r="AD88" s="23">
        <f t="shared" si="1"/>
        <v>13066495.402816288</v>
      </c>
    </row>
    <row r="89" spans="1:30" s="24" customFormat="1">
      <c r="A89" s="18" t="s">
        <v>98</v>
      </c>
      <c r="B89" s="18"/>
      <c r="C89" s="19">
        <v>0.1564705593091979</v>
      </c>
      <c r="D89" s="20">
        <v>10169190.601908362</v>
      </c>
      <c r="E89" s="19">
        <v>0.43924912685309486</v>
      </c>
      <c r="F89" s="20">
        <v>4240878.6782340407</v>
      </c>
      <c r="G89" s="19">
        <v>0.16348144016825492</v>
      </c>
      <c r="H89" s="20">
        <v>320596.82742477965</v>
      </c>
      <c r="I89" s="19">
        <v>0.13348524683702762</v>
      </c>
      <c r="J89" s="20">
        <v>18077.880282089282</v>
      </c>
      <c r="K89" s="19">
        <v>0.15186619379158756</v>
      </c>
      <c r="L89" s="20">
        <v>184850.87079928297</v>
      </c>
      <c r="M89" s="19">
        <v>6.4141749849914065E-4</v>
      </c>
      <c r="N89" s="20">
        <v>6680.4235401134074</v>
      </c>
      <c r="O89" s="19">
        <v>1.3082642216931685E-2</v>
      </c>
      <c r="P89" s="20">
        <v>128931.85810690353</v>
      </c>
      <c r="Q89" s="19">
        <v>0.13348524683702753</v>
      </c>
      <c r="R89" s="20">
        <v>49379.735717043943</v>
      </c>
      <c r="S89" s="19">
        <v>0.36222201086666062</v>
      </c>
      <c r="T89" s="20">
        <v>1013028.4494977726</v>
      </c>
      <c r="U89" s="19">
        <v>5.0689170349755286E-2</v>
      </c>
      <c r="V89" s="20">
        <v>1928423.046946089</v>
      </c>
      <c r="W89" s="19">
        <v>0.21266815375548864</v>
      </c>
      <c r="X89" s="20">
        <v>2641989.0273526143</v>
      </c>
      <c r="Y89" s="21"/>
      <c r="Z89" s="19">
        <v>0.13631982769180429</v>
      </c>
      <c r="AA89" s="20">
        <v>20702027.399809092</v>
      </c>
      <c r="AB89" s="21"/>
      <c r="AC89" s="22">
        <f>+[1]Estimación!K89</f>
        <v>20127069.867755275</v>
      </c>
      <c r="AD89" s="23">
        <f t="shared" si="1"/>
        <v>-574957.53205381706</v>
      </c>
    </row>
    <row r="90" spans="1:30" s="24" customFormat="1">
      <c r="A90" s="18" t="s">
        <v>99</v>
      </c>
      <c r="B90" s="18"/>
      <c r="C90" s="19">
        <v>0.19004444166073456</v>
      </c>
      <c r="D90" s="20">
        <v>12351193.468045963</v>
      </c>
      <c r="E90" s="19">
        <v>0.69643841131948969</v>
      </c>
      <c r="F90" s="20">
        <v>6723999.2721847864</v>
      </c>
      <c r="G90" s="19">
        <v>0.19358219097039353</v>
      </c>
      <c r="H90" s="20">
        <v>379626.19002604834</v>
      </c>
      <c r="I90" s="19">
        <v>0.22248630879148851</v>
      </c>
      <c r="J90" s="20">
        <v>30131.276302369526</v>
      </c>
      <c r="K90" s="19">
        <v>0.19507663875659639</v>
      </c>
      <c r="L90" s="20">
        <v>237446.43654031912</v>
      </c>
      <c r="M90" s="19">
        <v>6.7407337266263637E-5</v>
      </c>
      <c r="N90" s="20">
        <v>702.05375391783855</v>
      </c>
      <c r="O90" s="19">
        <v>7.5181972644032882E-3</v>
      </c>
      <c r="P90" s="20">
        <v>74093.224200477795</v>
      </c>
      <c r="Q90" s="19">
        <v>0.22248630879148848</v>
      </c>
      <c r="R90" s="20">
        <v>82303.590764585009</v>
      </c>
      <c r="S90" s="19">
        <v>0.64394201931826078</v>
      </c>
      <c r="T90" s="20">
        <v>1800916.4706353962</v>
      </c>
      <c r="U90" s="19">
        <v>3.4241720236267863E-2</v>
      </c>
      <c r="V90" s="20">
        <v>1302694.8757510688</v>
      </c>
      <c r="W90" s="19">
        <v>0.4481097044882949</v>
      </c>
      <c r="X90" s="20">
        <v>5566893.3096088581</v>
      </c>
      <c r="Y90" s="21"/>
      <c r="Z90" s="19">
        <v>0.18799758247413242</v>
      </c>
      <c r="AA90" s="20">
        <v>28550000.167813789</v>
      </c>
      <c r="AB90" s="21"/>
      <c r="AC90" s="22">
        <f>+[1]Estimación!K90</f>
        <v>25246822.011829458</v>
      </c>
      <c r="AD90" s="23">
        <f t="shared" si="1"/>
        <v>-3303178.1559843309</v>
      </c>
    </row>
    <row r="91" spans="1:30" s="24" customFormat="1">
      <c r="A91" s="18" t="s">
        <v>100</v>
      </c>
      <c r="B91" s="18"/>
      <c r="C91" s="19">
        <v>0.43185310578100239</v>
      </c>
      <c r="D91" s="20">
        <v>28066599.647253595</v>
      </c>
      <c r="E91" s="19">
        <v>0.44088636523581359</v>
      </c>
      <c r="F91" s="20">
        <v>4256685.9477856103</v>
      </c>
      <c r="G91" s="19">
        <v>0.443955118841246</v>
      </c>
      <c r="H91" s="20">
        <v>870622.39281112258</v>
      </c>
      <c r="I91" s="19">
        <v>0.39810449607372023</v>
      </c>
      <c r="J91" s="20">
        <v>53915.212282364701</v>
      </c>
      <c r="K91" s="19">
        <v>0.44528889042149639</v>
      </c>
      <c r="L91" s="20">
        <v>542003.70139400754</v>
      </c>
      <c r="M91" s="19">
        <v>0.15717482112038592</v>
      </c>
      <c r="N91" s="20">
        <v>1636990.5364020041</v>
      </c>
      <c r="O91" s="19">
        <v>0.10837602554576826</v>
      </c>
      <c r="P91" s="20">
        <v>1068065.771130926</v>
      </c>
      <c r="Q91" s="19">
        <v>0.39810449607372012</v>
      </c>
      <c r="R91" s="20">
        <v>147269.41942796207</v>
      </c>
      <c r="S91" s="19">
        <v>0.45492401364772067</v>
      </c>
      <c r="T91" s="20">
        <v>1272288.6913531609</v>
      </c>
      <c r="U91" s="19">
        <v>0.47381998326935781</v>
      </c>
      <c r="V91" s="20">
        <v>18026047.172118515</v>
      </c>
      <c r="W91" s="19">
        <v>0.2736670982849112</v>
      </c>
      <c r="X91" s="20">
        <v>3399782.5158507293</v>
      </c>
      <c r="Y91" s="21"/>
      <c r="Z91" s="19">
        <v>0.3907470202191029</v>
      </c>
      <c r="AA91" s="20">
        <v>59340271.007809989</v>
      </c>
      <c r="AB91" s="21"/>
      <c r="AC91" s="22">
        <f>+[1]Estimación!K91</f>
        <v>62071304.076889142</v>
      </c>
      <c r="AD91" s="23">
        <f t="shared" si="1"/>
        <v>2731033.0690791532</v>
      </c>
    </row>
    <row r="92" spans="1:30" s="24" customFormat="1">
      <c r="A92" s="18" t="s">
        <v>101</v>
      </c>
      <c r="B92" s="18"/>
      <c r="C92" s="19">
        <v>0.7469172488366157</v>
      </c>
      <c r="D92" s="20">
        <v>48542958.501625732</v>
      </c>
      <c r="E92" s="19">
        <v>0.66174127101075353</v>
      </c>
      <c r="F92" s="20">
        <v>6389004.0416075243</v>
      </c>
      <c r="G92" s="19">
        <v>0.76697579793119108</v>
      </c>
      <c r="H92" s="20">
        <v>1504085.1565490186</v>
      </c>
      <c r="I92" s="19">
        <v>0.78710792609492441</v>
      </c>
      <c r="J92" s="20">
        <v>106597.86900945038</v>
      </c>
      <c r="K92" s="19">
        <v>0.74611411782256198</v>
      </c>
      <c r="L92" s="20">
        <v>908166.86025866086</v>
      </c>
      <c r="M92" s="19">
        <v>0.37222030390080191</v>
      </c>
      <c r="N92" s="20">
        <v>3876709.4538354175</v>
      </c>
      <c r="O92" s="19">
        <v>0.37199165022947006</v>
      </c>
      <c r="P92" s="20">
        <v>3666046.4964995049</v>
      </c>
      <c r="Q92" s="19">
        <v>0.78710792609492441</v>
      </c>
      <c r="R92" s="20">
        <v>291172.11296624382</v>
      </c>
      <c r="S92" s="19">
        <v>0.78837902365137114</v>
      </c>
      <c r="T92" s="20">
        <v>2204864.2986527719</v>
      </c>
      <c r="U92" s="19">
        <v>0.93911013647985986</v>
      </c>
      <c r="V92" s="20">
        <v>35727584.77427303</v>
      </c>
      <c r="W92" s="19">
        <v>0.60150792021214983</v>
      </c>
      <c r="X92" s="20">
        <v>7472568.3982441463</v>
      </c>
      <c r="Y92" s="21"/>
      <c r="Z92" s="19">
        <v>0.72887589420222298</v>
      </c>
      <c r="AA92" s="20">
        <v>110689757.96352151</v>
      </c>
      <c r="AB92" s="21"/>
      <c r="AC92" s="22">
        <f>+[1]Estimación!K92</f>
        <v>111962611.62227693</v>
      </c>
      <c r="AD92" s="23">
        <f t="shared" si="1"/>
        <v>1272853.6587554216</v>
      </c>
    </row>
    <row r="93" spans="1:30" s="24" customFormat="1">
      <c r="A93" s="18" t="s">
        <v>102</v>
      </c>
      <c r="B93" s="18"/>
      <c r="C93" s="19">
        <v>0.435288226117517</v>
      </c>
      <c r="D93" s="20">
        <v>28289851.827067688</v>
      </c>
      <c r="E93" s="19">
        <v>0.56392841658857651</v>
      </c>
      <c r="F93" s="20">
        <v>5444636.8854379607</v>
      </c>
      <c r="G93" s="19">
        <v>0.43571190668492488</v>
      </c>
      <c r="H93" s="20">
        <v>854456.96349764208</v>
      </c>
      <c r="I93" s="19">
        <v>0.44160042831130741</v>
      </c>
      <c r="J93" s="20">
        <v>59805.857686114694</v>
      </c>
      <c r="K93" s="19">
        <v>0.45558625053661361</v>
      </c>
      <c r="L93" s="20">
        <v>554537.60335526592</v>
      </c>
      <c r="M93" s="19">
        <v>1.9949672621625131E-2</v>
      </c>
      <c r="N93" s="20">
        <v>207777.71562345212</v>
      </c>
      <c r="O93" s="19">
        <v>6.1494989613053656E-2</v>
      </c>
      <c r="P93" s="20">
        <v>606044.49342919327</v>
      </c>
      <c r="Q93" s="19">
        <v>0.44160042831130741</v>
      </c>
      <c r="R93" s="20">
        <v>163359.71921428069</v>
      </c>
      <c r="S93" s="19">
        <v>0.41137501234125062</v>
      </c>
      <c r="T93" s="20">
        <v>1150494.9407052752</v>
      </c>
      <c r="U93" s="19">
        <v>0.19603623135264997</v>
      </c>
      <c r="V93" s="20">
        <v>7458018.822727304</v>
      </c>
      <c r="W93" s="19">
        <v>1.3091111693199822</v>
      </c>
      <c r="X93" s="20">
        <v>16263165.329890775</v>
      </c>
      <c r="Y93" s="21"/>
      <c r="Z93" s="19">
        <v>0.40201949447308843</v>
      </c>
      <c r="AA93" s="20">
        <v>61052150.158634946</v>
      </c>
      <c r="AB93" s="21"/>
      <c r="AC93" s="22">
        <f>+[1]Estimación!K93</f>
        <v>55072409.061206006</v>
      </c>
      <c r="AD93" s="23">
        <f t="shared" si="1"/>
        <v>-5979741.0974289402</v>
      </c>
    </row>
    <row r="94" spans="1:30" s="24" customFormat="1">
      <c r="A94" s="18" t="s">
        <v>103</v>
      </c>
      <c r="B94" s="18"/>
      <c r="C94" s="19">
        <v>0.65559520683973538</v>
      </c>
      <c r="D94" s="20">
        <v>42607840.385337606</v>
      </c>
      <c r="E94" s="19">
        <v>0.67652277798681526</v>
      </c>
      <c r="F94" s="20">
        <v>6531717.0805976121</v>
      </c>
      <c r="G94" s="19">
        <v>0.65505865002933561</v>
      </c>
      <c r="H94" s="20">
        <v>1284608.973106808</v>
      </c>
      <c r="I94" s="19">
        <v>0.58877441852763446</v>
      </c>
      <c r="J94" s="20">
        <v>79737.601746313827</v>
      </c>
      <c r="K94" s="19">
        <v>0.68690852280718662</v>
      </c>
      <c r="L94" s="20">
        <v>836102.06742003199</v>
      </c>
      <c r="M94" s="19">
        <v>0.18860433426063447</v>
      </c>
      <c r="N94" s="20">
        <v>1964331.8701319282</v>
      </c>
      <c r="O94" s="19">
        <v>0.23337263348142009</v>
      </c>
      <c r="P94" s="20">
        <v>2299930.454959562</v>
      </c>
      <c r="Q94" s="19">
        <v>0.58877441852763446</v>
      </c>
      <c r="R94" s="20">
        <v>217803.28442847877</v>
      </c>
      <c r="S94" s="19">
        <v>0.54852901645587093</v>
      </c>
      <c r="T94" s="20">
        <v>1534074.358748402</v>
      </c>
      <c r="U94" s="19">
        <v>0.51676837356570182</v>
      </c>
      <c r="V94" s="20">
        <v>19659979.333667602</v>
      </c>
      <c r="W94" s="19">
        <v>0.68968894027939764</v>
      </c>
      <c r="X94" s="20">
        <v>8568046.4156359099</v>
      </c>
      <c r="Y94" s="21"/>
      <c r="Z94" s="19">
        <v>0.56355927519174875</v>
      </c>
      <c r="AA94" s="20">
        <v>85584171.825780258</v>
      </c>
      <c r="AB94" s="21"/>
      <c r="AC94" s="22">
        <f>+[1]Estimación!K94</f>
        <v>90909011.871460408</v>
      </c>
      <c r="AD94" s="23">
        <f t="shared" si="1"/>
        <v>5324840.0456801504</v>
      </c>
    </row>
    <row r="95" spans="1:30" s="24" customFormat="1">
      <c r="A95" s="18" t="s">
        <v>104</v>
      </c>
      <c r="B95" s="18"/>
      <c r="C95" s="19">
        <v>0.32322547932053003</v>
      </c>
      <c r="D95" s="20">
        <v>21006772.910604924</v>
      </c>
      <c r="E95" s="19">
        <v>0.52694682403321547</v>
      </c>
      <c r="F95" s="20">
        <v>5087585.6410136959</v>
      </c>
      <c r="G95" s="19">
        <v>0.3246337059153882</v>
      </c>
      <c r="H95" s="20">
        <v>636626.00527929608</v>
      </c>
      <c r="I95" s="19">
        <v>0.3292226266796851</v>
      </c>
      <c r="J95" s="20">
        <v>44586.554486704415</v>
      </c>
      <c r="K95" s="19">
        <v>0.33706919976015248</v>
      </c>
      <c r="L95" s="20">
        <v>410279.16443859081</v>
      </c>
      <c r="M95" s="19">
        <v>5.8455456456934875E-2</v>
      </c>
      <c r="N95" s="20">
        <v>608819.07381188357</v>
      </c>
      <c r="O95" s="19">
        <v>0.18572859227081934</v>
      </c>
      <c r="P95" s="20">
        <v>1830389.6191600075</v>
      </c>
      <c r="Q95" s="19">
        <v>0.32922262667968505</v>
      </c>
      <c r="R95" s="20">
        <v>121788.18770408379</v>
      </c>
      <c r="S95" s="19">
        <v>0.45082601352478058</v>
      </c>
      <c r="T95" s="20">
        <v>1260827.7900659891</v>
      </c>
      <c r="U95" s="19">
        <v>0.24618123169865042</v>
      </c>
      <c r="V95" s="20">
        <v>9365739.4204232525</v>
      </c>
      <c r="W95" s="19">
        <v>0.4208566935980062</v>
      </c>
      <c r="X95" s="20">
        <v>5228327.5466444269</v>
      </c>
      <c r="Y95" s="21"/>
      <c r="Z95" s="19">
        <v>0.300280812118425</v>
      </c>
      <c r="AA95" s="20">
        <v>45601741.913632855</v>
      </c>
      <c r="AB95" s="21"/>
      <c r="AC95" s="22">
        <f>+[1]Estimación!K95</f>
        <v>48106243.038798288</v>
      </c>
      <c r="AD95" s="23">
        <f t="shared" si="1"/>
        <v>2504501.1251654327</v>
      </c>
    </row>
    <row r="96" spans="1:30" s="24" customFormat="1">
      <c r="A96" s="18" t="s">
        <v>105</v>
      </c>
      <c r="B96" s="18"/>
      <c r="C96" s="19">
        <v>0.42609025472864226</v>
      </c>
      <c r="D96" s="20">
        <v>27692065.734800115</v>
      </c>
      <c r="E96" s="19">
        <v>0.55220473310624829</v>
      </c>
      <c r="F96" s="20">
        <v>5331446.6335488576</v>
      </c>
      <c r="G96" s="19">
        <v>0.42933347071517791</v>
      </c>
      <c r="H96" s="20">
        <v>841948.47119583481</v>
      </c>
      <c r="I96" s="19">
        <v>0.42337414529690515</v>
      </c>
      <c r="J96" s="20">
        <v>57337.47582273079</v>
      </c>
      <c r="K96" s="19">
        <v>0.43795381232042685</v>
      </c>
      <c r="L96" s="20">
        <v>533075.47622083826</v>
      </c>
      <c r="M96" s="19">
        <v>9.3928359946974481E-3</v>
      </c>
      <c r="N96" s="20">
        <v>97827.269811357415</v>
      </c>
      <c r="O96" s="19">
        <v>7.8496743541518074E-2</v>
      </c>
      <c r="P96" s="20">
        <v>773599.92212052201</v>
      </c>
      <c r="Q96" s="19">
        <v>0.42337414529690492</v>
      </c>
      <c r="R96" s="20">
        <v>156617.33337253996</v>
      </c>
      <c r="S96" s="19">
        <v>0.41792001253760058</v>
      </c>
      <c r="T96" s="20">
        <v>1168799.3816336638</v>
      </c>
      <c r="U96" s="19">
        <v>0.2291896115814083</v>
      </c>
      <c r="V96" s="20">
        <v>8719308.799978096</v>
      </c>
      <c r="W96" s="19">
        <v>1.1129628694175464</v>
      </c>
      <c r="X96" s="20">
        <v>13826403.422078658</v>
      </c>
      <c r="Y96" s="21"/>
      <c r="Z96" s="19">
        <v>0.38981301737015728</v>
      </c>
      <c r="AA96" s="20">
        <v>59198429.920583203</v>
      </c>
      <c r="AB96" s="21"/>
      <c r="AC96" s="22">
        <f>+[1]Estimación!K96</f>
        <v>55093799.870669752</v>
      </c>
      <c r="AD96" s="23">
        <f t="shared" si="1"/>
        <v>-4104630.0499134511</v>
      </c>
    </row>
    <row r="97" spans="1:30" s="24" customFormat="1">
      <c r="A97" s="18" t="s">
        <v>106</v>
      </c>
      <c r="B97" s="18"/>
      <c r="C97" s="19">
        <v>0.11786980672320048</v>
      </c>
      <c r="D97" s="20">
        <v>7660486.0113634486</v>
      </c>
      <c r="E97" s="19">
        <v>0.33600608960363754</v>
      </c>
      <c r="F97" s="20">
        <v>3244083.9925299063</v>
      </c>
      <c r="G97" s="19">
        <v>0.12267115584287348</v>
      </c>
      <c r="H97" s="20">
        <v>240565.43262207403</v>
      </c>
      <c r="I97" s="19">
        <v>0.10165727252880857</v>
      </c>
      <c r="J97" s="20">
        <v>13767.424087122039</v>
      </c>
      <c r="K97" s="19">
        <v>0.11638087915672793</v>
      </c>
      <c r="L97" s="20">
        <v>141658.30010878283</v>
      </c>
      <c r="M97" s="19">
        <v>5.8533252514575971E-4</v>
      </c>
      <c r="N97" s="20">
        <v>6096.2932706504489</v>
      </c>
      <c r="O97" s="19">
        <v>4.3185023083502132E-2</v>
      </c>
      <c r="P97" s="20">
        <v>425596.38765779184</v>
      </c>
      <c r="Q97" s="19">
        <v>0.10165727252880857</v>
      </c>
      <c r="R97" s="20">
        <v>37605.723255070843</v>
      </c>
      <c r="S97" s="19">
        <v>0.28287300848619035</v>
      </c>
      <c r="T97" s="20">
        <v>791112.62318352656</v>
      </c>
      <c r="U97" s="19">
        <v>4.7764270329573463E-2</v>
      </c>
      <c r="V97" s="20">
        <v>1817147.9053327495</v>
      </c>
      <c r="W97" s="19">
        <v>9.8767207637561832E-2</v>
      </c>
      <c r="X97" s="20">
        <v>1226990.8504529027</v>
      </c>
      <c r="Y97" s="21"/>
      <c r="Z97" s="19">
        <v>0.10275737703828226</v>
      </c>
      <c r="AA97" s="20">
        <v>15605110.943864025</v>
      </c>
      <c r="AB97" s="21"/>
      <c r="AC97" s="22">
        <f>+[1]Estimación!K97</f>
        <v>15716338.523618313</v>
      </c>
      <c r="AD97" s="23">
        <f t="shared" si="1"/>
        <v>111227.57975428738</v>
      </c>
    </row>
    <row r="98" spans="1:30" s="24" customFormat="1">
      <c r="A98" s="18" t="s">
        <v>107</v>
      </c>
      <c r="B98" s="18"/>
      <c r="C98" s="19">
        <v>0.3021619948212268</v>
      </c>
      <c r="D98" s="20">
        <v>19637834.309251271</v>
      </c>
      <c r="E98" s="19">
        <v>0.41523600120272297</v>
      </c>
      <c r="F98" s="20">
        <v>4009035.8666204945</v>
      </c>
      <c r="G98" s="19">
        <v>0.31154910881786807</v>
      </c>
      <c r="H98" s="20">
        <v>610966.33214894519</v>
      </c>
      <c r="I98" s="19">
        <v>0.29197888372404968</v>
      </c>
      <c r="J98" s="20">
        <v>39542.641826971303</v>
      </c>
      <c r="K98" s="19">
        <v>0.32457904109406099</v>
      </c>
      <c r="L98" s="20">
        <v>395076.1976149361</v>
      </c>
      <c r="M98" s="19">
        <v>4.29589245268178E-2</v>
      </c>
      <c r="N98" s="20">
        <v>447421.23708571278</v>
      </c>
      <c r="O98" s="19">
        <v>0.16162607399245965</v>
      </c>
      <c r="P98" s="20">
        <v>1592854.8448265276</v>
      </c>
      <c r="Q98" s="19">
        <v>0.29197888372404962</v>
      </c>
      <c r="R98" s="20">
        <v>108010.73867626621</v>
      </c>
      <c r="S98" s="19">
        <v>0.35073601052208048</v>
      </c>
      <c r="T98" s="20">
        <v>980905.48410381121</v>
      </c>
      <c r="U98" s="19">
        <v>0.22546207155568829</v>
      </c>
      <c r="V98" s="20">
        <v>8577497.9546947069</v>
      </c>
      <c r="W98" s="19">
        <v>0.7036099253704593</v>
      </c>
      <c r="X98" s="20">
        <v>8740987.6351417247</v>
      </c>
      <c r="Y98" s="21"/>
      <c r="Z98" s="19">
        <v>0.29724118641588193</v>
      </c>
      <c r="AA98" s="20">
        <v>45140133.241991363</v>
      </c>
      <c r="AB98" s="21"/>
      <c r="AC98" s="22">
        <f>+[1]Estimación!K98</f>
        <v>40637405.816705443</v>
      </c>
      <c r="AD98" s="23">
        <f t="shared" si="1"/>
        <v>-4502727.4252859205</v>
      </c>
    </row>
    <row r="99" spans="1:30" s="24" customFormat="1">
      <c r="A99" s="18" t="s">
        <v>108</v>
      </c>
      <c r="B99" s="18"/>
      <c r="C99" s="19">
        <v>0.17943616926164094</v>
      </c>
      <c r="D99" s="20">
        <v>11661750.390321853</v>
      </c>
      <c r="E99" s="19">
        <v>0.3661891624914958</v>
      </c>
      <c r="F99" s="20">
        <v>3535496.6384029896</v>
      </c>
      <c r="G99" s="19">
        <v>0.18556945511896425</v>
      </c>
      <c r="H99" s="20">
        <v>363912.73845431546</v>
      </c>
      <c r="I99" s="19">
        <v>0.15936216433479081</v>
      </c>
      <c r="J99" s="20">
        <v>21582.38604342785</v>
      </c>
      <c r="K99" s="19">
        <v>0.17940551790403125</v>
      </c>
      <c r="L99" s="20">
        <v>218371.61637347605</v>
      </c>
      <c r="M99" s="19">
        <v>4.6703430370171311E-3</v>
      </c>
      <c r="N99" s="20">
        <v>48642.061742778889</v>
      </c>
      <c r="O99" s="19">
        <v>5.1505149984468951E-2</v>
      </c>
      <c r="P99" s="20">
        <v>507592.77670820465</v>
      </c>
      <c r="Q99" s="19">
        <v>0.15936216433479081</v>
      </c>
      <c r="R99" s="20">
        <v>58952.294314260034</v>
      </c>
      <c r="S99" s="19">
        <v>0.29025500870765036</v>
      </c>
      <c r="T99" s="20">
        <v>811757.90705417085</v>
      </c>
      <c r="U99" s="19">
        <v>9.5923070661869184E-2</v>
      </c>
      <c r="V99" s="20">
        <v>3649305.3431694172</v>
      </c>
      <c r="W99" s="19">
        <v>0.20042253264277149</v>
      </c>
      <c r="X99" s="20">
        <v>2489860.9534421535</v>
      </c>
      <c r="Y99" s="21"/>
      <c r="Z99" s="19">
        <v>0.15386976543749453</v>
      </c>
      <c r="AA99" s="20">
        <v>23367225.106027044</v>
      </c>
      <c r="AB99" s="21"/>
      <c r="AC99" s="22">
        <f>+[1]Estimación!K99</f>
        <v>23682936.427611589</v>
      </c>
      <c r="AD99" s="23">
        <f t="shared" si="1"/>
        <v>315711.32158454508</v>
      </c>
    </row>
    <row r="100" spans="1:30" s="24" customFormat="1">
      <c r="A100" s="18" t="s">
        <v>109</v>
      </c>
      <c r="B100" s="18"/>
      <c r="C100" s="19">
        <v>0.61041264355867697</v>
      </c>
      <c r="D100" s="20">
        <v>39671376.810871042</v>
      </c>
      <c r="E100" s="19">
        <v>0.68167075832250901</v>
      </c>
      <c r="F100" s="20">
        <v>6581419.9911031416</v>
      </c>
      <c r="G100" s="19">
        <v>0.61503864238971251</v>
      </c>
      <c r="H100" s="20">
        <v>1206127.3578875288</v>
      </c>
      <c r="I100" s="19">
        <v>0.60584566470760204</v>
      </c>
      <c r="J100" s="20">
        <v>82049.557202217591</v>
      </c>
      <c r="K100" s="19">
        <v>0.6342636940038775</v>
      </c>
      <c r="L100" s="20">
        <v>772023.01068983076</v>
      </c>
      <c r="M100" s="19">
        <v>4.4535802925719584E-2</v>
      </c>
      <c r="N100" s="20">
        <v>463844.57383684441</v>
      </c>
      <c r="O100" s="19">
        <v>0.19442468137099539</v>
      </c>
      <c r="P100" s="20">
        <v>1916091.1852012933</v>
      </c>
      <c r="Q100" s="19">
        <v>0.60584566470760193</v>
      </c>
      <c r="R100" s="20">
        <v>224118.39148863641</v>
      </c>
      <c r="S100" s="19">
        <v>0.62463901873917105</v>
      </c>
      <c r="T100" s="20">
        <v>1746931.6542502642</v>
      </c>
      <c r="U100" s="19">
        <v>0.54559563376460996</v>
      </c>
      <c r="V100" s="20">
        <v>20756686.037768438</v>
      </c>
      <c r="W100" s="19">
        <v>1.7640204206944958</v>
      </c>
      <c r="X100" s="20">
        <v>21914529.811826702</v>
      </c>
      <c r="Y100" s="21"/>
      <c r="Z100" s="19">
        <v>0.62776836130239266</v>
      </c>
      <c r="AA100" s="20">
        <v>95335198.382125944</v>
      </c>
      <c r="AB100" s="21"/>
      <c r="AC100" s="22">
        <f>+[1]Estimación!K100</f>
        <v>88645277.129036337</v>
      </c>
      <c r="AD100" s="23">
        <f t="shared" si="1"/>
        <v>-6689921.2530896068</v>
      </c>
    </row>
    <row r="101" spans="1:30" s="24" customFormat="1">
      <c r="A101" s="18" t="s">
        <v>110</v>
      </c>
      <c r="B101" s="18"/>
      <c r="C101" s="19">
        <v>0.2268172501942716</v>
      </c>
      <c r="D101" s="20">
        <v>14741098.000860134</v>
      </c>
      <c r="E101" s="19">
        <v>0.45410287803743976</v>
      </c>
      <c r="F101" s="20">
        <v>4384289.2232720731</v>
      </c>
      <c r="G101" s="19">
        <v>0.23202403284291229</v>
      </c>
      <c r="H101" s="20">
        <v>455012.92831273319</v>
      </c>
      <c r="I101" s="19">
        <v>0.20719706110079483</v>
      </c>
      <c r="J101" s="20">
        <v>28060.656545468421</v>
      </c>
      <c r="K101" s="19">
        <v>0.23434927662290378</v>
      </c>
      <c r="L101" s="20">
        <v>285248.92060161353</v>
      </c>
      <c r="M101" s="19">
        <v>1.1977859714681157E-2</v>
      </c>
      <c r="N101" s="20">
        <v>124750.53484721739</v>
      </c>
      <c r="O101" s="19">
        <v>1.0984528633057527E-2</v>
      </c>
      <c r="P101" s="20">
        <v>108254.56078403335</v>
      </c>
      <c r="Q101" s="19">
        <v>0.20719706110079475</v>
      </c>
      <c r="R101" s="20">
        <v>76647.692242700898</v>
      </c>
      <c r="S101" s="19">
        <v>0.39345201180356071</v>
      </c>
      <c r="T101" s="20">
        <v>1100369.5786335387</v>
      </c>
      <c r="U101" s="19">
        <v>0.14742849101725664</v>
      </c>
      <c r="V101" s="20">
        <v>5608781.8737702956</v>
      </c>
      <c r="W101" s="19">
        <v>0.77915344348371751</v>
      </c>
      <c r="X101" s="20">
        <v>9679469.2198001929</v>
      </c>
      <c r="Y101" s="21"/>
      <c r="Z101" s="19">
        <v>0.24095286645032715</v>
      </c>
      <c r="AA101" s="20">
        <v>36591983.189670004</v>
      </c>
      <c r="AB101" s="21"/>
      <c r="AC101" s="22">
        <f>+[1]Estimación!K101</f>
        <v>31054374.742485784</v>
      </c>
      <c r="AD101" s="23">
        <f t="shared" si="1"/>
        <v>-5537608.44718422</v>
      </c>
    </row>
    <row r="102" spans="1:30" s="24" customFormat="1">
      <c r="A102" s="18" t="s">
        <v>111</v>
      </c>
      <c r="B102" s="18"/>
      <c r="C102" s="19">
        <v>1.6972958438829886</v>
      </c>
      <c r="D102" s="20">
        <v>110309089.58512554</v>
      </c>
      <c r="E102" s="19">
        <v>1.2914822244560742</v>
      </c>
      <c r="F102" s="20">
        <v>12469050.236372588</v>
      </c>
      <c r="G102" s="19">
        <v>1.7223822124365677</v>
      </c>
      <c r="H102" s="20">
        <v>3377693.9593370529</v>
      </c>
      <c r="I102" s="19">
        <v>1.6835530473177918</v>
      </c>
      <c r="J102" s="20">
        <v>228003.25248763905</v>
      </c>
      <c r="K102" s="19">
        <v>1.6553111989838154</v>
      </c>
      <c r="L102" s="20">
        <v>2014837.5944410691</v>
      </c>
      <c r="M102" s="19">
        <v>1.1312127680378472</v>
      </c>
      <c r="N102" s="20">
        <v>11781687.313114371</v>
      </c>
      <c r="O102" s="19">
        <v>0.82463508584377754</v>
      </c>
      <c r="P102" s="20">
        <v>8126931.2509656111</v>
      </c>
      <c r="Q102" s="19">
        <v>1.6835530473177911</v>
      </c>
      <c r="R102" s="20">
        <v>622790.95639441174</v>
      </c>
      <c r="S102" s="19">
        <v>1.413825042414752</v>
      </c>
      <c r="T102" s="20">
        <v>3954052.8946645651</v>
      </c>
      <c r="U102" s="19">
        <v>1.8518417827777089</v>
      </c>
      <c r="V102" s="20">
        <v>70451624.056291297</v>
      </c>
      <c r="W102" s="19">
        <v>1.395517292950833</v>
      </c>
      <c r="X102" s="20">
        <v>17336593.704085656</v>
      </c>
      <c r="Y102" s="21"/>
      <c r="Z102" s="19">
        <v>1.5847923154263839</v>
      </c>
      <c r="AA102" s="20">
        <v>240672354.80327982</v>
      </c>
      <c r="AB102" s="21"/>
      <c r="AC102" s="22">
        <f>+[1]Estimación!K102</f>
        <v>248385709.23739377</v>
      </c>
      <c r="AD102" s="23">
        <f t="shared" si="1"/>
        <v>7713354.4341139495</v>
      </c>
    </row>
    <row r="103" spans="1:30" s="24" customFormat="1">
      <c r="A103" s="18" t="s">
        <v>112</v>
      </c>
      <c r="B103" s="18"/>
      <c r="C103" s="19">
        <v>0.61964782411318042</v>
      </c>
      <c r="D103" s="20">
        <v>40271581.166990213</v>
      </c>
      <c r="E103" s="19">
        <v>0.61529856268624294</v>
      </c>
      <c r="F103" s="20">
        <v>5940607.2675401019</v>
      </c>
      <c r="G103" s="19">
        <v>0.62429261627684729</v>
      </c>
      <c r="H103" s="20">
        <v>1224274.9510714018</v>
      </c>
      <c r="I103" s="19">
        <v>0.66231021686655356</v>
      </c>
      <c r="J103" s="20">
        <v>89696.540208193968</v>
      </c>
      <c r="K103" s="19">
        <v>0.62478080378822409</v>
      </c>
      <c r="L103" s="20">
        <v>760480.47794904758</v>
      </c>
      <c r="M103" s="19">
        <v>0.20499450242409772</v>
      </c>
      <c r="N103" s="20">
        <v>2135037.0122302053</v>
      </c>
      <c r="O103" s="19">
        <v>0.3688972153655945</v>
      </c>
      <c r="P103" s="20">
        <v>3635550.2687364388</v>
      </c>
      <c r="Q103" s="19">
        <v>0.66231021686655356</v>
      </c>
      <c r="R103" s="20">
        <v>245006.12799179016</v>
      </c>
      <c r="S103" s="19">
        <v>0.56880801706424067</v>
      </c>
      <c r="T103" s="20">
        <v>1590788.7602131534</v>
      </c>
      <c r="U103" s="19">
        <v>0.55364930382018007</v>
      </c>
      <c r="V103" s="20">
        <v>21063080.536642618</v>
      </c>
      <c r="W103" s="19">
        <v>1.325657047378364</v>
      </c>
      <c r="X103" s="20">
        <v>16468715.749670215</v>
      </c>
      <c r="Y103" s="21"/>
      <c r="Z103" s="19">
        <v>0.61518879108176272</v>
      </c>
      <c r="AA103" s="20">
        <v>93424818.859243363</v>
      </c>
      <c r="AB103" s="21"/>
      <c r="AC103" s="22">
        <f>+[1]Estimación!K103</f>
        <v>90926231.227017894</v>
      </c>
      <c r="AD103" s="23">
        <f t="shared" si="1"/>
        <v>-2498587.6322254688</v>
      </c>
    </row>
    <row r="104" spans="1:30" s="24" customFormat="1">
      <c r="A104" s="18" t="s">
        <v>113</v>
      </c>
      <c r="B104" s="18"/>
      <c r="C104" s="19">
        <v>0.18162767226822046</v>
      </c>
      <c r="D104" s="20">
        <v>11804178.537041286</v>
      </c>
      <c r="E104" s="19">
        <v>0.33541601429287066</v>
      </c>
      <c r="F104" s="20">
        <v>3238386.9116457347</v>
      </c>
      <c r="G104" s="19">
        <v>0.18577964467965138</v>
      </c>
      <c r="H104" s="20">
        <v>364324.93268409924</v>
      </c>
      <c r="I104" s="19">
        <v>0.16212058889070388</v>
      </c>
      <c r="J104" s="20">
        <v>21955.958929350247</v>
      </c>
      <c r="K104" s="19">
        <v>0.17291840781482651</v>
      </c>
      <c r="L104" s="20">
        <v>210475.53417755332</v>
      </c>
      <c r="M104" s="19">
        <v>4.4207289972593138E-3</v>
      </c>
      <c r="N104" s="20">
        <v>46042.308054981484</v>
      </c>
      <c r="O104" s="19">
        <v>3.6894383638965966E-2</v>
      </c>
      <c r="P104" s="20">
        <v>363600.97275491082</v>
      </c>
      <c r="Q104" s="19">
        <v>0.16212058889070377</v>
      </c>
      <c r="R104" s="20">
        <v>59972.708770493431</v>
      </c>
      <c r="S104" s="19">
        <v>0.29463700883911043</v>
      </c>
      <c r="T104" s="20">
        <v>824013.07285221538</v>
      </c>
      <c r="U104" s="19">
        <v>0.12363478085307998</v>
      </c>
      <c r="V104" s="20">
        <v>4703571.9692413453</v>
      </c>
      <c r="W104" s="19">
        <v>0.14387383364437462</v>
      </c>
      <c r="X104" s="20">
        <v>1787353.1278623939</v>
      </c>
      <c r="Y104" s="21"/>
      <c r="Z104" s="19">
        <v>0.15424280352659897</v>
      </c>
      <c r="AA104" s="20">
        <v>23423876.034014367</v>
      </c>
      <c r="AB104" s="21"/>
      <c r="AC104" s="22">
        <f>+[1]Estimación!K104</f>
        <v>24367155.169588715</v>
      </c>
      <c r="AD104" s="23">
        <f t="shared" si="1"/>
        <v>943279.13557434827</v>
      </c>
    </row>
    <row r="105" spans="1:30" s="24" customFormat="1">
      <c r="A105" s="18" t="s">
        <v>114</v>
      </c>
      <c r="B105" s="18"/>
      <c r="C105" s="19">
        <v>0.31543853466487065</v>
      </c>
      <c r="D105" s="20">
        <v>20500690.969315045</v>
      </c>
      <c r="E105" s="19">
        <v>0.45178972860544914</v>
      </c>
      <c r="F105" s="20">
        <v>4361956.1427808758</v>
      </c>
      <c r="G105" s="19">
        <v>0.32405183152719502</v>
      </c>
      <c r="H105" s="20">
        <v>635484.91499637172</v>
      </c>
      <c r="I105" s="19">
        <v>0.28445627943354662</v>
      </c>
      <c r="J105" s="20">
        <v>38523.857032429325</v>
      </c>
      <c r="K105" s="19">
        <v>0.31361627306504514</v>
      </c>
      <c r="L105" s="20">
        <v>381732.36403394083</v>
      </c>
      <c r="M105" s="19">
        <v>8.927169680430844E-3</v>
      </c>
      <c r="N105" s="20">
        <v>92977.311375637189</v>
      </c>
      <c r="O105" s="19">
        <v>6.5460490937149604E-2</v>
      </c>
      <c r="P105" s="20">
        <v>645125.2422231466</v>
      </c>
      <c r="Q105" s="19">
        <v>0.28445627943354646</v>
      </c>
      <c r="R105" s="20">
        <v>105227.92768725507</v>
      </c>
      <c r="S105" s="19">
        <v>0.41404201242126054</v>
      </c>
      <c r="T105" s="20">
        <v>1157953.7556718162</v>
      </c>
      <c r="U105" s="19">
        <v>0.28374237195782243</v>
      </c>
      <c r="V105" s="20">
        <v>10794718.589850742</v>
      </c>
      <c r="W105" s="19">
        <v>0.71597556505119708</v>
      </c>
      <c r="X105" s="20">
        <v>8894606.70680709</v>
      </c>
      <c r="Y105" s="21"/>
      <c r="Z105" s="19">
        <v>0.31349829892751574</v>
      </c>
      <c r="AA105" s="20">
        <v>47608997.781774357</v>
      </c>
      <c r="AB105" s="21"/>
      <c r="AC105" s="22">
        <f>+[1]Estimación!K105</f>
        <v>44887677.526373327</v>
      </c>
      <c r="AD105" s="23">
        <f t="shared" si="1"/>
        <v>-2721320.2554010302</v>
      </c>
    </row>
    <row r="106" spans="1:30" s="24" customFormat="1">
      <c r="A106" s="18" t="s">
        <v>115</v>
      </c>
      <c r="B106" s="18"/>
      <c r="C106" s="19">
        <v>3.2658833378198229</v>
      </c>
      <c r="D106" s="20">
        <v>212253284.53168103</v>
      </c>
      <c r="E106" s="19">
        <v>1.5829329944108339</v>
      </c>
      <c r="F106" s="20">
        <v>15282959.884665214</v>
      </c>
      <c r="G106" s="19">
        <v>3.2601686111029746</v>
      </c>
      <c r="H106" s="20">
        <v>6393384.5488132806</v>
      </c>
      <c r="I106" s="19">
        <v>8.2896943151125626</v>
      </c>
      <c r="J106" s="20">
        <v>1122671.6431568312</v>
      </c>
      <c r="K106" s="19">
        <v>2.542273361036326</v>
      </c>
      <c r="L106" s="20">
        <v>3094444.0817572963</v>
      </c>
      <c r="M106" s="19">
        <v>5.9236287100752589</v>
      </c>
      <c r="N106" s="20">
        <v>61695149.836532548</v>
      </c>
      <c r="O106" s="19">
        <v>1.9947322934464877</v>
      </c>
      <c r="P106" s="20">
        <v>19658455.58988459</v>
      </c>
      <c r="Q106" s="19">
        <v>8.2896943151125608</v>
      </c>
      <c r="R106" s="20">
        <v>3066577.9489107709</v>
      </c>
      <c r="S106" s="19">
        <v>4.0321681209650455</v>
      </c>
      <c r="T106" s="20">
        <v>11276788.536186464</v>
      </c>
      <c r="U106" s="19">
        <v>5.6678550691081995</v>
      </c>
      <c r="V106" s="20">
        <v>215628353.48460653</v>
      </c>
      <c r="W106" s="19">
        <v>2.7660593935569731</v>
      </c>
      <c r="X106" s="20">
        <v>34362919.119452521</v>
      </c>
      <c r="Y106" s="21"/>
      <c r="Z106" s="19">
        <v>3.8444681572440653</v>
      </c>
      <c r="AA106" s="20">
        <v>583834989.20564699</v>
      </c>
      <c r="AB106" s="21"/>
      <c r="AC106" s="22">
        <f>+[1]Estimación!K106</f>
        <v>559649590.34428692</v>
      </c>
      <c r="AD106" s="23">
        <f t="shared" si="1"/>
        <v>-24185398.861360073</v>
      </c>
    </row>
    <row r="107" spans="1:30" s="24" customFormat="1">
      <c r="A107" s="18" t="s">
        <v>116</v>
      </c>
      <c r="B107" s="18"/>
      <c r="C107" s="19">
        <v>0.22977543642796655</v>
      </c>
      <c r="D107" s="20">
        <v>14933353.718352268</v>
      </c>
      <c r="E107" s="19">
        <v>0.54788766381575416</v>
      </c>
      <c r="F107" s="20">
        <v>5289766.0336631378</v>
      </c>
      <c r="G107" s="19">
        <v>0.23306863834601563</v>
      </c>
      <c r="H107" s="20">
        <v>457061.46183348465</v>
      </c>
      <c r="I107" s="19">
        <v>0.22434491840564405</v>
      </c>
      <c r="J107" s="20">
        <v>30382.987430692687</v>
      </c>
      <c r="K107" s="19">
        <v>0.22693363290780844</v>
      </c>
      <c r="L107" s="20">
        <v>276222.63131333527</v>
      </c>
      <c r="M107" s="19">
        <v>2.5467598818887931E-2</v>
      </c>
      <c r="N107" s="20">
        <v>265247.43565300672</v>
      </c>
      <c r="O107" s="19">
        <v>2.1023327474713981E-2</v>
      </c>
      <c r="P107" s="20">
        <v>207188.77960269636</v>
      </c>
      <c r="Q107" s="19">
        <v>0.22434491840564397</v>
      </c>
      <c r="R107" s="20">
        <v>82991.139791334062</v>
      </c>
      <c r="S107" s="19">
        <v>0.47852101435563071</v>
      </c>
      <c r="T107" s="20">
        <v>1338282.5634062083</v>
      </c>
      <c r="U107" s="19">
        <v>0.13047768090029596</v>
      </c>
      <c r="V107" s="20">
        <v>4963903.832397663</v>
      </c>
      <c r="W107" s="19">
        <v>0.60311117041870854</v>
      </c>
      <c r="X107" s="20">
        <v>7492485.6701959176</v>
      </c>
      <c r="Y107" s="21"/>
      <c r="Z107" s="19">
        <v>0.2326882363852672</v>
      </c>
      <c r="AA107" s="20">
        <v>35336886.253639743</v>
      </c>
      <c r="AB107" s="21"/>
      <c r="AC107" s="22">
        <f>+[1]Estimación!K108</f>
        <v>33070588.178271141</v>
      </c>
      <c r="AD107" s="23">
        <f t="shared" si="1"/>
        <v>-2266298.0753686018</v>
      </c>
    </row>
    <row r="108" spans="1:30" s="24" customFormat="1">
      <c r="A108" s="18" t="s">
        <v>117</v>
      </c>
      <c r="B108" s="18"/>
      <c r="C108" s="19">
        <v>0.65158840827185993</v>
      </c>
      <c r="D108" s="20">
        <v>42347434.219985686</v>
      </c>
      <c r="E108" s="19">
        <v>0.7834539242256775</v>
      </c>
      <c r="F108" s="20">
        <v>7564119.8570638755</v>
      </c>
      <c r="G108" s="19">
        <v>0.64268084238796419</v>
      </c>
      <c r="H108" s="20">
        <v>1260335.3561371157</v>
      </c>
      <c r="I108" s="19">
        <v>0.67751637214690186</v>
      </c>
      <c r="J108" s="20">
        <v>91755.906776580479</v>
      </c>
      <c r="K108" s="19">
        <v>0.64824950308651863</v>
      </c>
      <c r="L108" s="20">
        <v>789046.47669772082</v>
      </c>
      <c r="M108" s="19">
        <v>7.8233454135853725E-2</v>
      </c>
      <c r="N108" s="20">
        <v>814808.77876960521</v>
      </c>
      <c r="O108" s="19">
        <v>0.2313078464185542</v>
      </c>
      <c r="P108" s="20">
        <v>2279581.596663502</v>
      </c>
      <c r="Q108" s="19">
        <v>0.67751637214690152</v>
      </c>
      <c r="R108" s="20">
        <v>250631.28842568188</v>
      </c>
      <c r="S108" s="19">
        <v>0.64653101939593094</v>
      </c>
      <c r="T108" s="20">
        <v>1808157.1425320504</v>
      </c>
      <c r="U108" s="19">
        <v>0.4768265032901029</v>
      </c>
      <c r="V108" s="20">
        <v>18140427.471876916</v>
      </c>
      <c r="W108" s="19">
        <v>2.4889183567427398</v>
      </c>
      <c r="X108" s="20">
        <v>30919979.660194468</v>
      </c>
      <c r="Y108" s="21"/>
      <c r="Z108" s="19">
        <v>0.6997479229092991</v>
      </c>
      <c r="AA108" s="20">
        <v>106266277.75512321</v>
      </c>
      <c r="AB108" s="21"/>
      <c r="AC108" s="22">
        <f>+[1]Estimación!K109</f>
        <v>98680912.705691785</v>
      </c>
      <c r="AD108" s="23">
        <f t="shared" si="1"/>
        <v>-7585365.0494314283</v>
      </c>
    </row>
    <row r="109" spans="1:30" s="24" customFormat="1">
      <c r="A109" s="18" t="s">
        <v>118</v>
      </c>
      <c r="B109" s="18"/>
      <c r="C109" s="19">
        <v>3.7557748095342172</v>
      </c>
      <c r="D109" s="20">
        <v>244091860.24910182</v>
      </c>
      <c r="E109" s="19">
        <v>2.5952482243609136</v>
      </c>
      <c r="F109" s="20">
        <v>25056698.321219228</v>
      </c>
      <c r="G109" s="19">
        <v>3.6997994007753054</v>
      </c>
      <c r="H109" s="20">
        <v>7255526.674929494</v>
      </c>
      <c r="I109" s="19">
        <v>4.4837382984826073</v>
      </c>
      <c r="J109" s="20">
        <v>607231.78101583966</v>
      </c>
      <c r="K109" s="19">
        <v>3.4225070183747763</v>
      </c>
      <c r="L109" s="20">
        <v>4165860.6623897627</v>
      </c>
      <c r="M109" s="19">
        <v>0.84500828341309941</v>
      </c>
      <c r="N109" s="20">
        <v>8800840.7025260702</v>
      </c>
      <c r="O109" s="19">
        <v>4.0848523120396125</v>
      </c>
      <c r="P109" s="20">
        <v>40256974.848851994</v>
      </c>
      <c r="Q109" s="19">
        <v>4.4837382984826046</v>
      </c>
      <c r="R109" s="20">
        <v>1658653.8021971388</v>
      </c>
      <c r="S109" s="19">
        <v>4.6526561395796877</v>
      </c>
      <c r="T109" s="20">
        <v>13012111.063730277</v>
      </c>
      <c r="U109" s="19">
        <v>6.5121712949339843</v>
      </c>
      <c r="V109" s="20">
        <v>247749590.7737239</v>
      </c>
      <c r="W109" s="19">
        <v>3.6912380851520639</v>
      </c>
      <c r="X109" s="20">
        <v>45856468.616031036</v>
      </c>
      <c r="Y109" s="21"/>
      <c r="Z109" s="19">
        <v>4.2045070880835338</v>
      </c>
      <c r="AA109" s="20">
        <v>638511817.49571657</v>
      </c>
      <c r="AB109" s="21"/>
      <c r="AC109" s="22">
        <f>+[1]Estimación!K110</f>
        <v>645701340.16471446</v>
      </c>
      <c r="AD109" s="23">
        <f t="shared" si="1"/>
        <v>7189522.6689978838</v>
      </c>
    </row>
    <row r="110" spans="1:30" s="24" customFormat="1">
      <c r="A110" s="18" t="s">
        <v>119</v>
      </c>
      <c r="B110" s="18"/>
      <c r="C110" s="19">
        <v>0.17865786277553738</v>
      </c>
      <c r="D110" s="20">
        <v>11611167.411397053</v>
      </c>
      <c r="E110" s="19">
        <v>0.37379133757825145</v>
      </c>
      <c r="F110" s="20">
        <v>3608894.398950859</v>
      </c>
      <c r="G110" s="19">
        <v>0.1852529143363742</v>
      </c>
      <c r="H110" s="20">
        <v>363291.98315301345</v>
      </c>
      <c r="I110" s="19">
        <v>0.15630476838257157</v>
      </c>
      <c r="J110" s="20">
        <v>21168.323521097987</v>
      </c>
      <c r="K110" s="19">
        <v>0.17611089184460085</v>
      </c>
      <c r="L110" s="20">
        <v>214361.41185831255</v>
      </c>
      <c r="M110" s="19">
        <v>1.3826046701324044E-2</v>
      </c>
      <c r="N110" s="20">
        <v>143999.57604267981</v>
      </c>
      <c r="O110" s="19">
        <v>5.2224283568430639E-2</v>
      </c>
      <c r="P110" s="20">
        <v>514679.97115026152</v>
      </c>
      <c r="Q110" s="19">
        <v>0.15630476838257151</v>
      </c>
      <c r="R110" s="20">
        <v>57821.282403353711</v>
      </c>
      <c r="S110" s="19">
        <v>0.28892800866784035</v>
      </c>
      <c r="T110" s="20">
        <v>808046.67816005752</v>
      </c>
      <c r="U110" s="19">
        <v>8.0672780556642204E-2</v>
      </c>
      <c r="V110" s="20">
        <v>3069122.0277075265</v>
      </c>
      <c r="W110" s="19">
        <v>0.13913659115285781</v>
      </c>
      <c r="X110" s="20">
        <v>1728502.0847631732</v>
      </c>
      <c r="Y110" s="21"/>
      <c r="Z110" s="19">
        <v>0.14579561530620369</v>
      </c>
      <c r="AA110" s="20">
        <v>22141055.149107385</v>
      </c>
      <c r="AB110" s="21"/>
      <c r="AC110" s="22">
        <f>+[1]Estimación!K111</f>
        <v>22326030.101498239</v>
      </c>
      <c r="AD110" s="23">
        <f t="shared" si="1"/>
        <v>184974.95239085332</v>
      </c>
    </row>
    <row r="111" spans="1:30" s="24" customFormat="1">
      <c r="A111" s="18" t="s">
        <v>120</v>
      </c>
      <c r="B111" s="18"/>
      <c r="C111" s="19">
        <v>0.2131482501760471</v>
      </c>
      <c r="D111" s="20">
        <v>13852734.930283172</v>
      </c>
      <c r="E111" s="19">
        <v>0.39037474790738652</v>
      </c>
      <c r="F111" s="20">
        <v>3769004.5209244331</v>
      </c>
      <c r="G111" s="19">
        <v>0.22336952992451495</v>
      </c>
      <c r="H111" s="20">
        <v>438040.93335280952</v>
      </c>
      <c r="I111" s="19">
        <v>0.14502732630949361</v>
      </c>
      <c r="J111" s="20">
        <v>19641.021796629455</v>
      </c>
      <c r="K111" s="19">
        <v>0.24126703797542745</v>
      </c>
      <c r="L111" s="20">
        <v>293669.18964286253</v>
      </c>
      <c r="M111" s="19">
        <v>3.6284367316590108E-3</v>
      </c>
      <c r="N111" s="20">
        <v>37790.509633281363</v>
      </c>
      <c r="O111" s="19">
        <v>3.3336619606526688E-2</v>
      </c>
      <c r="P111" s="20">
        <v>328538.55036330549</v>
      </c>
      <c r="Q111" s="19">
        <v>0.14502732630949355</v>
      </c>
      <c r="R111" s="20">
        <v>53649.457259165647</v>
      </c>
      <c r="S111" s="19">
        <v>0.28756200862686049</v>
      </c>
      <c r="T111" s="20">
        <v>804226.37773100054</v>
      </c>
      <c r="U111" s="19">
        <v>9.8711920681112272E-2</v>
      </c>
      <c r="V111" s="20">
        <v>3755404.5871395916</v>
      </c>
      <c r="W111" s="19">
        <v>0.16463550220976325</v>
      </c>
      <c r="X111" s="20">
        <v>2045276.5619575321</v>
      </c>
      <c r="Y111" s="21"/>
      <c r="Z111" s="19">
        <v>0.16724196777599756</v>
      </c>
      <c r="AA111" s="20">
        <v>25397976.640083779</v>
      </c>
      <c r="AB111" s="21"/>
      <c r="AC111" s="22">
        <f>+[1]Estimación!K112</f>
        <v>25355738.121737596</v>
      </c>
      <c r="AD111" s="23">
        <f t="shared" si="1"/>
        <v>-42238.518346183002</v>
      </c>
    </row>
    <row r="112" spans="1:30" s="24" customFormat="1">
      <c r="A112" s="18" t="s">
        <v>121</v>
      </c>
      <c r="B112" s="18"/>
      <c r="C112" s="19">
        <v>0.21101767083345252</v>
      </c>
      <c r="D112" s="20">
        <v>13714266.278269736</v>
      </c>
      <c r="E112" s="19">
        <v>0.44467988624267657</v>
      </c>
      <c r="F112" s="20">
        <v>4293311.7743835961</v>
      </c>
      <c r="G112" s="19">
        <v>0.21524594512804676</v>
      </c>
      <c r="H112" s="20">
        <v>422110.10040698131</v>
      </c>
      <c r="I112" s="19">
        <v>0.17754346320369588</v>
      </c>
      <c r="J112" s="20">
        <v>24044.675712983888</v>
      </c>
      <c r="K112" s="19">
        <v>0.21790855972745055</v>
      </c>
      <c r="L112" s="20">
        <v>265237.35147741676</v>
      </c>
      <c r="M112" s="19">
        <v>1.260293534923304E-3</v>
      </c>
      <c r="N112" s="20">
        <v>13126.075633818491</v>
      </c>
      <c r="O112" s="19">
        <v>8.5135418419984808E-3</v>
      </c>
      <c r="P112" s="20">
        <v>83902.529057862877</v>
      </c>
      <c r="Q112" s="19">
        <v>0.17754346320369588</v>
      </c>
      <c r="R112" s="20">
        <v>65678.039326630082</v>
      </c>
      <c r="S112" s="19">
        <v>0.33410401002312046</v>
      </c>
      <c r="T112" s="20">
        <v>934390.66950931679</v>
      </c>
      <c r="U112" s="19">
        <v>6.0334530416308256E-2</v>
      </c>
      <c r="V112" s="20">
        <v>2295371.9340573181</v>
      </c>
      <c r="W112" s="19">
        <v>0.21129361461326618</v>
      </c>
      <c r="X112" s="20">
        <v>2624913.046453313</v>
      </c>
      <c r="Y112" s="21"/>
      <c r="Z112" s="19">
        <v>0.16288526924903529</v>
      </c>
      <c r="AA112" s="20">
        <v>24736352.474288978</v>
      </c>
      <c r="AB112" s="21"/>
      <c r="AC112" s="22">
        <f>+[1]Estimación!K113</f>
        <v>24759704.104048923</v>
      </c>
      <c r="AD112" s="23">
        <f t="shared" si="1"/>
        <v>23351.629759944975</v>
      </c>
    </row>
    <row r="113" spans="1:30" s="24" customFormat="1">
      <c r="A113" s="18" t="s">
        <v>122</v>
      </c>
      <c r="B113" s="18"/>
      <c r="C113" s="19">
        <v>0.33414284485235435</v>
      </c>
      <c r="D113" s="20">
        <v>21716304.284775067</v>
      </c>
      <c r="E113" s="19">
        <v>0.46222628015809514</v>
      </c>
      <c r="F113" s="20">
        <v>4462719.3458201149</v>
      </c>
      <c r="G113" s="19">
        <v>0.33841175974072535</v>
      </c>
      <c r="H113" s="20">
        <v>663645.58829706709</v>
      </c>
      <c r="I113" s="19">
        <v>0.32598520619823956</v>
      </c>
      <c r="J113" s="20">
        <v>44148.111278386335</v>
      </c>
      <c r="K113" s="19">
        <v>0.33549097286822871</v>
      </c>
      <c r="L113" s="20">
        <v>408358.1535275561</v>
      </c>
      <c r="M113" s="19">
        <v>5.2713617697274506E-2</v>
      </c>
      <c r="N113" s="20">
        <v>549017.28339717735</v>
      </c>
      <c r="O113" s="19">
        <v>0.10010895171686665</v>
      </c>
      <c r="P113" s="20">
        <v>986592.22991554718</v>
      </c>
      <c r="Q113" s="19">
        <v>0.32598520619823945</v>
      </c>
      <c r="R113" s="20">
        <v>120590.57994167761</v>
      </c>
      <c r="S113" s="19">
        <v>0.41715501251465065</v>
      </c>
      <c r="T113" s="20">
        <v>1166659.9015251512</v>
      </c>
      <c r="U113" s="19">
        <v>0.29753701205300537</v>
      </c>
      <c r="V113" s="20">
        <v>11319523.03427791</v>
      </c>
      <c r="W113" s="19">
        <v>0.377929326894068</v>
      </c>
      <c r="X113" s="20">
        <v>4695038.3361905571</v>
      </c>
      <c r="Y113" s="21"/>
      <c r="Z113" s="19">
        <v>0.30377641435649022</v>
      </c>
      <c r="AA113" s="20">
        <v>46132596.848946214</v>
      </c>
      <c r="AB113" s="21"/>
      <c r="AC113" s="22">
        <f>+[1]Estimación!K114</f>
        <v>47070864.021380439</v>
      </c>
      <c r="AD113" s="23">
        <f t="shared" si="1"/>
        <v>938267.17243422568</v>
      </c>
    </row>
    <row r="114" spans="1:30" s="24" customFormat="1">
      <c r="A114" s="18" t="s">
        <v>123</v>
      </c>
      <c r="B114" s="18"/>
      <c r="C114" s="19">
        <v>0.14444760750874316</v>
      </c>
      <c r="D114" s="20">
        <v>9387805.9823597148</v>
      </c>
      <c r="E114" s="19">
        <v>0.44626611778901321</v>
      </c>
      <c r="F114" s="20">
        <v>4308626.5812491113</v>
      </c>
      <c r="G114" s="19">
        <v>0.14540794838457829</v>
      </c>
      <c r="H114" s="20">
        <v>285153.63509437774</v>
      </c>
      <c r="I114" s="19">
        <v>0.13955357873620139</v>
      </c>
      <c r="J114" s="20">
        <v>18899.713257528005</v>
      </c>
      <c r="K114" s="19">
        <v>0.14781594777108978</v>
      </c>
      <c r="L114" s="20">
        <v>179920.92895279272</v>
      </c>
      <c r="M114" s="19">
        <v>0.11392467861284314</v>
      </c>
      <c r="N114" s="20">
        <v>1186536.2366725507</v>
      </c>
      <c r="O114" s="19">
        <v>1.0878150109209396E-2</v>
      </c>
      <c r="P114" s="20">
        <v>107206.18076148271</v>
      </c>
      <c r="Q114" s="19">
        <v>0.13955357873620136</v>
      </c>
      <c r="R114" s="20">
        <v>51624.572749786275</v>
      </c>
      <c r="S114" s="19">
        <v>0.37971801139154054</v>
      </c>
      <c r="T114" s="20">
        <v>1061959.6180971756</v>
      </c>
      <c r="U114" s="19">
        <v>5.7600090397440622E-2</v>
      </c>
      <c r="V114" s="20">
        <v>2191342.6687035696</v>
      </c>
      <c r="W114" s="19">
        <v>0.22678497999629765</v>
      </c>
      <c r="X114" s="20">
        <v>2817363.1930217342</v>
      </c>
      <c r="Y114" s="21"/>
      <c r="Z114" s="19">
        <v>0.1422093995319631</v>
      </c>
      <c r="AA114" s="20">
        <v>21596439.310919821</v>
      </c>
      <c r="AB114" s="21"/>
      <c r="AC114" s="22">
        <f>+[1]Estimación!K115</f>
        <v>21165417.973533981</v>
      </c>
      <c r="AD114" s="23">
        <f t="shared" si="1"/>
        <v>-431021.33738584071</v>
      </c>
    </row>
    <row r="115" spans="1:30" s="24" customFormat="1">
      <c r="A115" s="18" t="s">
        <v>124</v>
      </c>
      <c r="B115" s="18"/>
      <c r="C115" s="19">
        <v>0.16144300496326136</v>
      </c>
      <c r="D115" s="20">
        <v>10492355.214069556</v>
      </c>
      <c r="E115" s="19">
        <v>0.34853430858016016</v>
      </c>
      <c r="F115" s="20">
        <v>3365041.903395717</v>
      </c>
      <c r="G115" s="19">
        <v>0.16852436663745216</v>
      </c>
      <c r="H115" s="20">
        <v>330486.30616497871</v>
      </c>
      <c r="I115" s="19">
        <v>0.13290903253773004</v>
      </c>
      <c r="J115" s="20">
        <v>17999.843694778268</v>
      </c>
      <c r="K115" s="19">
        <v>0.15497870142336634</v>
      </c>
      <c r="L115" s="20">
        <v>188639.40155612346</v>
      </c>
      <c r="M115" s="19">
        <v>1.7209880201072467E-3</v>
      </c>
      <c r="N115" s="20">
        <v>17924.252002290861</v>
      </c>
      <c r="O115" s="19">
        <v>2.7582448385445681E-2</v>
      </c>
      <c r="P115" s="20">
        <v>271830.1289987684</v>
      </c>
      <c r="Q115" s="19">
        <v>0.13290903253773004</v>
      </c>
      <c r="R115" s="20">
        <v>49166.578754084352</v>
      </c>
      <c r="S115" s="19">
        <v>0.27969300839079048</v>
      </c>
      <c r="T115" s="20">
        <v>782219.09802657075</v>
      </c>
      <c r="U115" s="19">
        <v>8.5923990592875518E-2</v>
      </c>
      <c r="V115" s="20">
        <v>3268899.5026267981</v>
      </c>
      <c r="W115" s="19">
        <v>0.12420060759322227</v>
      </c>
      <c r="X115" s="20">
        <v>1542951.4793695449</v>
      </c>
      <c r="Y115" s="21"/>
      <c r="Z115" s="19">
        <v>0.13385370971892183</v>
      </c>
      <c r="AA115" s="20">
        <v>20327513.708659206</v>
      </c>
      <c r="AB115" s="21"/>
      <c r="AC115" s="22">
        <f>+[1]Estimación!K116</f>
        <v>20120905.373915736</v>
      </c>
      <c r="AD115" s="23">
        <f t="shared" si="1"/>
        <v>-206608.33474346995</v>
      </c>
    </row>
    <row r="116" spans="1:30" s="24" customFormat="1">
      <c r="A116" s="18" t="s">
        <v>125</v>
      </c>
      <c r="B116" s="18"/>
      <c r="C116" s="19">
        <v>0.50582445978931878</v>
      </c>
      <c r="D116" s="20">
        <v>32874077.816391766</v>
      </c>
      <c r="E116" s="19">
        <v>0.53037938648799243</v>
      </c>
      <c r="F116" s="20">
        <v>5120726.4716636306</v>
      </c>
      <c r="G116" s="19">
        <v>0.49722220445509496</v>
      </c>
      <c r="H116" s="20">
        <v>975082.31582371786</v>
      </c>
      <c r="I116" s="19">
        <v>0.44236076662822049</v>
      </c>
      <c r="J116" s="20">
        <v>59908.830152306575</v>
      </c>
      <c r="K116" s="19">
        <v>0.52090212737868269</v>
      </c>
      <c r="L116" s="20">
        <v>634039.80466706306</v>
      </c>
      <c r="M116" s="19">
        <v>0.1306193860870222</v>
      </c>
      <c r="N116" s="20">
        <v>1360413.1843186279</v>
      </c>
      <c r="O116" s="19">
        <v>0.18003090335245284</v>
      </c>
      <c r="P116" s="20">
        <v>1774237.8413326382</v>
      </c>
      <c r="Q116" s="19">
        <v>0.44236076662822049</v>
      </c>
      <c r="R116" s="20">
        <v>163640.98853830234</v>
      </c>
      <c r="S116" s="19">
        <v>0.50324001509720073</v>
      </c>
      <c r="T116" s="20">
        <v>1407414.3396184079</v>
      </c>
      <c r="U116" s="19">
        <v>0.46501807320862454</v>
      </c>
      <c r="V116" s="20">
        <v>17691186.567749862</v>
      </c>
      <c r="W116" s="19">
        <v>0.67249041711387347</v>
      </c>
      <c r="X116" s="20">
        <v>8354388.1471664971</v>
      </c>
      <c r="Y116" s="21"/>
      <c r="Z116" s="19">
        <v>0.46367325946128124</v>
      </c>
      <c r="AA116" s="20">
        <v>70415116.307422802</v>
      </c>
      <c r="AB116" s="21"/>
      <c r="AC116" s="22">
        <f>+[1]Estimación!K117</f>
        <v>69613918.989008456</v>
      </c>
      <c r="AD116" s="23">
        <f t="shared" si="1"/>
        <v>-801197.31841434538</v>
      </c>
    </row>
    <row r="117" spans="1:30" s="24" customFormat="1">
      <c r="A117" s="18" t="s">
        <v>126</v>
      </c>
      <c r="B117" s="18"/>
      <c r="C117" s="19">
        <v>0.36436938873649066</v>
      </c>
      <c r="D117" s="20">
        <v>23680760.009556647</v>
      </c>
      <c r="E117" s="19">
        <v>0.53649379457256563</v>
      </c>
      <c r="F117" s="20">
        <v>5179760.0844602268</v>
      </c>
      <c r="G117" s="19">
        <v>0.36826035378504302</v>
      </c>
      <c r="H117" s="20">
        <v>722180.45649892313</v>
      </c>
      <c r="I117" s="19">
        <v>0.36546248668951642</v>
      </c>
      <c r="J117" s="20">
        <v>49494.511479863861</v>
      </c>
      <c r="K117" s="19">
        <v>0.3641053243105154</v>
      </c>
      <c r="L117" s="20">
        <v>443187.41769363027</v>
      </c>
      <c r="M117" s="19">
        <v>4.4776673903625969E-2</v>
      </c>
      <c r="N117" s="20">
        <v>466353.26771361131</v>
      </c>
      <c r="O117" s="19">
        <v>0.12726315259703366</v>
      </c>
      <c r="P117" s="20">
        <v>1254201.900564261</v>
      </c>
      <c r="Q117" s="19">
        <v>0.3654624866895162</v>
      </c>
      <c r="R117" s="20">
        <v>135194.27378558877</v>
      </c>
      <c r="S117" s="19">
        <v>0.43631101308933062</v>
      </c>
      <c r="T117" s="20">
        <v>1220233.6021247262</v>
      </c>
      <c r="U117" s="19">
        <v>0.2356924116262776</v>
      </c>
      <c r="V117" s="20">
        <v>8966701.8701286037</v>
      </c>
      <c r="W117" s="19">
        <v>0.38811953149825357</v>
      </c>
      <c r="X117" s="20">
        <v>4821631.8494896377</v>
      </c>
      <c r="Y117" s="21"/>
      <c r="Z117" s="19">
        <v>0.30909106577829465</v>
      </c>
      <c r="AA117" s="20">
        <v>46939699.24349571</v>
      </c>
      <c r="AB117" s="21"/>
      <c r="AC117" s="22">
        <f>+[1]Estimación!K118</f>
        <v>50702925.682172842</v>
      </c>
      <c r="AD117" s="23">
        <f t="shared" si="1"/>
        <v>3763226.4386771321</v>
      </c>
    </row>
    <row r="118" spans="1:30" s="24" customFormat="1">
      <c r="A118" s="18" t="s">
        <v>127</v>
      </c>
      <c r="B118" s="18"/>
      <c r="C118" s="19">
        <v>0.23983343240800487</v>
      </c>
      <c r="D118" s="20">
        <v>15587033.737429347</v>
      </c>
      <c r="E118" s="19">
        <v>0.33003547533266625</v>
      </c>
      <c r="F118" s="20">
        <v>3186438.6855508657</v>
      </c>
      <c r="G118" s="19">
        <v>0.2453989905192312</v>
      </c>
      <c r="H118" s="20">
        <v>481242.01580765232</v>
      </c>
      <c r="I118" s="19">
        <v>0.19699666378203204</v>
      </c>
      <c r="J118" s="20">
        <v>26679.218776667843</v>
      </c>
      <c r="K118" s="19">
        <v>0.2458424283311719</v>
      </c>
      <c r="L118" s="20">
        <v>299238.3348909925</v>
      </c>
      <c r="M118" s="19">
        <v>1.2941124384993256E-2</v>
      </c>
      <c r="N118" s="20">
        <v>134783.02693539692</v>
      </c>
      <c r="O118" s="19">
        <v>5.6223086286241147E-2</v>
      </c>
      <c r="P118" s="20">
        <v>554088.91133689939</v>
      </c>
      <c r="Q118" s="19">
        <v>0.19699666378203204</v>
      </c>
      <c r="R118" s="20">
        <v>72874.294539625102</v>
      </c>
      <c r="S118" s="19">
        <v>0.28118600843558034</v>
      </c>
      <c r="T118" s="20">
        <v>786394.58012070099</v>
      </c>
      <c r="U118" s="19">
        <v>0.1868806112894762</v>
      </c>
      <c r="V118" s="20">
        <v>7109701.6453681057</v>
      </c>
      <c r="W118" s="19">
        <v>0.27615559440965842</v>
      </c>
      <c r="X118" s="20">
        <v>3430697.2500979207</v>
      </c>
      <c r="Y118" s="21"/>
      <c r="Z118" s="19">
        <v>0.2085368715840081</v>
      </c>
      <c r="AA118" s="20">
        <v>31669171.700854175</v>
      </c>
      <c r="AB118" s="21"/>
      <c r="AC118" s="22">
        <f>+[1]Estimación!K119</f>
        <v>31138281.531310417</v>
      </c>
      <c r="AD118" s="23">
        <f t="shared" si="1"/>
        <v>-530890.16954375803</v>
      </c>
    </row>
    <row r="119" spans="1:30" s="24" customFormat="1">
      <c r="A119" s="18" t="s">
        <v>128</v>
      </c>
      <c r="B119" s="18"/>
      <c r="C119" s="19">
        <v>0.2138417787458709</v>
      </c>
      <c r="D119" s="20">
        <v>13897808.100888196</v>
      </c>
      <c r="E119" s="19">
        <v>0.36471628331024691</v>
      </c>
      <c r="F119" s="20">
        <v>3521276.2301346259</v>
      </c>
      <c r="G119" s="19">
        <v>0.22095351734088614</v>
      </c>
      <c r="H119" s="20">
        <v>433302.98898106581</v>
      </c>
      <c r="I119" s="19">
        <v>0.2002560291790175</v>
      </c>
      <c r="J119" s="20">
        <v>27120.633980508501</v>
      </c>
      <c r="K119" s="19">
        <v>0.21941579388568594</v>
      </c>
      <c r="L119" s="20">
        <v>267071.95034166821</v>
      </c>
      <c r="M119" s="19">
        <v>3.2298766627558095E-2</v>
      </c>
      <c r="N119" s="20">
        <v>336394.69051008043</v>
      </c>
      <c r="O119" s="19">
        <v>0.12062568156279807</v>
      </c>
      <c r="P119" s="20">
        <v>1188788.3962136502</v>
      </c>
      <c r="Q119" s="19">
        <v>0.20025602917901741</v>
      </c>
      <c r="R119" s="20">
        <v>74080.020308742605</v>
      </c>
      <c r="S119" s="19">
        <v>0.27087100812613035</v>
      </c>
      <c r="T119" s="20">
        <v>757546.5574810782</v>
      </c>
      <c r="U119" s="19">
        <v>9.1216020629390548E-2</v>
      </c>
      <c r="V119" s="20">
        <v>3470229.9370594425</v>
      </c>
      <c r="W119" s="19">
        <v>8.7602078889052207E-2</v>
      </c>
      <c r="X119" s="20">
        <v>1088285.796961647</v>
      </c>
      <c r="Y119" s="21"/>
      <c r="Z119" s="19">
        <v>0.16502898709069397</v>
      </c>
      <c r="AA119" s="20">
        <v>25061905.302860703</v>
      </c>
      <c r="AB119" s="21"/>
      <c r="AC119" s="22">
        <f>+[1]Estimación!K120</f>
        <v>26129702.319713</v>
      </c>
      <c r="AD119" s="23">
        <f t="shared" si="1"/>
        <v>1067797.0168522969</v>
      </c>
    </row>
    <row r="120" spans="1:30" s="24" customFormat="1">
      <c r="A120" s="18" t="s">
        <v>129</v>
      </c>
      <c r="B120" s="18"/>
      <c r="C120" s="19">
        <v>0.15979031079679623</v>
      </c>
      <c r="D120" s="20">
        <v>10384944.835659424</v>
      </c>
      <c r="E120" s="19">
        <v>0.3641326043723308</v>
      </c>
      <c r="F120" s="20">
        <v>3515640.9051870806</v>
      </c>
      <c r="G120" s="19">
        <v>0.16597468471209439</v>
      </c>
      <c r="H120" s="20">
        <v>325486.22826395999</v>
      </c>
      <c r="I120" s="19">
        <v>0.13756596877428082</v>
      </c>
      <c r="J120" s="20">
        <v>18630.531637907094</v>
      </c>
      <c r="K120" s="19">
        <v>0.17272550035034806</v>
      </c>
      <c r="L120" s="20">
        <v>210240.72805051322</v>
      </c>
      <c r="M120" s="19">
        <v>4.7106646900663685E-3</v>
      </c>
      <c r="N120" s="20">
        <v>49062.015549522082</v>
      </c>
      <c r="O120" s="19">
        <v>1.1418210283178909E-2</v>
      </c>
      <c r="P120" s="20">
        <v>112528.57363631879</v>
      </c>
      <c r="Q120" s="19">
        <v>0.13756596877428079</v>
      </c>
      <c r="R120" s="20">
        <v>50889.303070523289</v>
      </c>
      <c r="S120" s="19">
        <v>0.30876100926283045</v>
      </c>
      <c r="T120" s="20">
        <v>863513.74873801623</v>
      </c>
      <c r="U120" s="19">
        <v>7.887703054425152E-2</v>
      </c>
      <c r="V120" s="20">
        <v>3000804.3636669936</v>
      </c>
      <c r="W120" s="19">
        <v>0.21593648651811945</v>
      </c>
      <c r="X120" s="20">
        <v>2682591.7181839622</v>
      </c>
      <c r="Y120" s="21"/>
      <c r="Z120" s="19">
        <v>0.13969328494809036</v>
      </c>
      <c r="AA120" s="20">
        <v>21214332.951644219</v>
      </c>
      <c r="AB120" s="21"/>
      <c r="AC120" s="22">
        <f>+[1]Estimación!K121</f>
        <v>20416610.357463364</v>
      </c>
      <c r="AD120" s="23">
        <f t="shared" si="1"/>
        <v>-797722.5941808559</v>
      </c>
    </row>
    <row r="121" spans="1:30" s="24" customFormat="1">
      <c r="A121" s="18" t="s">
        <v>130</v>
      </c>
      <c r="B121" s="18"/>
      <c r="C121" s="19">
        <v>0.27738251770903127</v>
      </c>
      <c r="D121" s="20">
        <v>18027389.335563947</v>
      </c>
      <c r="E121" s="19">
        <v>0.37871787753649527</v>
      </c>
      <c r="F121" s="20">
        <v>3656459.3387290356</v>
      </c>
      <c r="G121" s="19">
        <v>0.29256597310462107</v>
      </c>
      <c r="H121" s="20">
        <v>573739.27397049149</v>
      </c>
      <c r="I121" s="19">
        <v>0.2315137021283292</v>
      </c>
      <c r="J121" s="20">
        <v>31353.854376499192</v>
      </c>
      <c r="K121" s="19">
        <v>0.2722904386563979</v>
      </c>
      <c r="L121" s="20">
        <v>331430.73806819832</v>
      </c>
      <c r="M121" s="19">
        <v>2.488264278424485E-2</v>
      </c>
      <c r="N121" s="20">
        <v>259155.06356633175</v>
      </c>
      <c r="O121" s="19">
        <v>0.11321168694068279</v>
      </c>
      <c r="P121" s="20">
        <v>1115722.1083206146</v>
      </c>
      <c r="Q121" s="19">
        <v>0.23151370212832917</v>
      </c>
      <c r="R121" s="20">
        <v>85643.063161345373</v>
      </c>
      <c r="S121" s="19">
        <v>0.33225000996750048</v>
      </c>
      <c r="T121" s="20">
        <v>929205.57654044998</v>
      </c>
      <c r="U121" s="19">
        <v>0.23084932159286037</v>
      </c>
      <c r="V121" s="20">
        <v>8782450.9468163066</v>
      </c>
      <c r="W121" s="19">
        <v>0.20431100457143245</v>
      </c>
      <c r="X121" s="20">
        <v>2538167.6697382969</v>
      </c>
      <c r="Y121" s="21"/>
      <c r="Z121" s="19">
        <v>0.2392324665341338</v>
      </c>
      <c r="AA121" s="20">
        <v>36330716.968851522</v>
      </c>
      <c r="AB121" s="21"/>
      <c r="AC121" s="22">
        <f>+[1]Estimación!K122</f>
        <v>36803799.728879526</v>
      </c>
      <c r="AD121" s="23">
        <f t="shared" si="1"/>
        <v>473082.76002800465</v>
      </c>
    </row>
    <row r="122" spans="1:30" s="24" customFormat="1">
      <c r="A122" s="18" t="s">
        <v>131</v>
      </c>
      <c r="B122" s="18"/>
      <c r="C122" s="19">
        <v>0.25095607180802587</v>
      </c>
      <c r="D122" s="20">
        <v>16309906.081942404</v>
      </c>
      <c r="E122" s="19">
        <v>0.57942925283311608</v>
      </c>
      <c r="F122" s="20">
        <v>5594294.9311925983</v>
      </c>
      <c r="G122" s="19">
        <v>0.25339044700576435</v>
      </c>
      <c r="H122" s="20">
        <v>496913.73727920809</v>
      </c>
      <c r="I122" s="19">
        <v>0.25226723370664828</v>
      </c>
      <c r="J122" s="20">
        <v>34164.501007444633</v>
      </c>
      <c r="K122" s="19">
        <v>0.25198837493006554</v>
      </c>
      <c r="L122" s="20">
        <v>306719.15436981921</v>
      </c>
      <c r="M122" s="19">
        <v>2.2830261135537654E-3</v>
      </c>
      <c r="N122" s="20">
        <v>23777.931577117135</v>
      </c>
      <c r="O122" s="19">
        <v>1.7962409548863592E-2</v>
      </c>
      <c r="P122" s="20">
        <v>177022.86746135075</v>
      </c>
      <c r="Q122" s="19">
        <v>0.25226723370664828</v>
      </c>
      <c r="R122" s="20">
        <v>93320.345324099355</v>
      </c>
      <c r="S122" s="19">
        <v>0.46382501391475078</v>
      </c>
      <c r="T122" s="20">
        <v>1297182.1716745652</v>
      </c>
      <c r="U122" s="19">
        <v>7.6700360529232486E-2</v>
      </c>
      <c r="V122" s="20">
        <v>2917994.9471072797</v>
      </c>
      <c r="W122" s="19">
        <v>0.27694244830605375</v>
      </c>
      <c r="X122" s="20">
        <v>3440472.3824987793</v>
      </c>
      <c r="Y122" s="21"/>
      <c r="Z122" s="19">
        <v>0.20210081784969555</v>
      </c>
      <c r="AA122" s="20">
        <v>30691769.051434658</v>
      </c>
      <c r="AB122" s="21"/>
      <c r="AC122" s="22">
        <f>+[1]Estimación!K123</f>
        <v>32463452.860400766</v>
      </c>
      <c r="AD122" s="23">
        <f t="shared" si="1"/>
        <v>1771683.8089661077</v>
      </c>
    </row>
    <row r="123" spans="1:30" s="24" customFormat="1">
      <c r="A123" s="18" t="s">
        <v>132</v>
      </c>
      <c r="B123" s="18"/>
      <c r="C123" s="19">
        <v>0.31304126613475047</v>
      </c>
      <c r="D123" s="20">
        <v>20344889.899041019</v>
      </c>
      <c r="E123" s="19">
        <v>0.39599509138017003</v>
      </c>
      <c r="F123" s="20">
        <v>3823268.0204761373</v>
      </c>
      <c r="G123" s="19">
        <v>0.32885009458041004</v>
      </c>
      <c r="H123" s="20">
        <v>644894.59422617941</v>
      </c>
      <c r="I123" s="19">
        <v>0.2875529606010126</v>
      </c>
      <c r="J123" s="20">
        <v>38943.23994360301</v>
      </c>
      <c r="K123" s="19">
        <v>0.33307473100264573</v>
      </c>
      <c r="L123" s="20">
        <v>405417.11443410488</v>
      </c>
      <c r="M123" s="19">
        <v>2.8664187098867644E-2</v>
      </c>
      <c r="N123" s="20">
        <v>298540.20306829375</v>
      </c>
      <c r="O123" s="19">
        <v>0.24957451238374109</v>
      </c>
      <c r="P123" s="20">
        <v>2459602.9673665557</v>
      </c>
      <c r="Q123" s="19">
        <v>0.28755296060101265</v>
      </c>
      <c r="R123" s="20">
        <v>106373.47224197368</v>
      </c>
      <c r="S123" s="19">
        <v>0.34458501033755046</v>
      </c>
      <c r="T123" s="20">
        <v>963702.94534895686</v>
      </c>
      <c r="U123" s="19">
        <v>0.25454780175637987</v>
      </c>
      <c r="V123" s="20">
        <v>9684037.9132154603</v>
      </c>
      <c r="W123" s="19">
        <v>0.36297536366905037</v>
      </c>
      <c r="X123" s="20">
        <v>4509264.3683525939</v>
      </c>
      <c r="Y123" s="21"/>
      <c r="Z123" s="19">
        <v>0.28498546602177427</v>
      </c>
      <c r="AA123" s="20">
        <v>43278934.737714872</v>
      </c>
      <c r="AB123" s="21"/>
      <c r="AC123" s="22">
        <f>+[1]Estimación!K124</f>
        <v>42361682.144401319</v>
      </c>
      <c r="AD123" s="23">
        <f t="shared" si="1"/>
        <v>-917252.59331355244</v>
      </c>
    </row>
    <row r="124" spans="1:30" s="24" customFormat="1">
      <c r="A124" s="18" t="s">
        <v>133</v>
      </c>
      <c r="B124" s="18"/>
      <c r="C124" s="19">
        <v>0.39418862861625625</v>
      </c>
      <c r="D124" s="20">
        <v>25618744.607299045</v>
      </c>
      <c r="E124" s="19">
        <v>0.63815745470323182</v>
      </c>
      <c r="F124" s="20">
        <v>6161306.1416788409</v>
      </c>
      <c r="G124" s="19">
        <v>0.39366634507536263</v>
      </c>
      <c r="H124" s="20">
        <v>772003.11647105904</v>
      </c>
      <c r="I124" s="19">
        <v>0.40120087306360974</v>
      </c>
      <c r="J124" s="20">
        <v>54334.553998830052</v>
      </c>
      <c r="K124" s="19">
        <v>0.38987738932516064</v>
      </c>
      <c r="L124" s="20">
        <v>474557.06317767216</v>
      </c>
      <c r="M124" s="19">
        <v>6.1373205712447901E-3</v>
      </c>
      <c r="N124" s="20">
        <v>63920.770657648172</v>
      </c>
      <c r="O124" s="19">
        <v>4.2596031539251324E-2</v>
      </c>
      <c r="P124" s="20">
        <v>419791.76708112966</v>
      </c>
      <c r="Q124" s="19">
        <v>0.40120087306360969</v>
      </c>
      <c r="R124" s="20">
        <v>148414.85145932174</v>
      </c>
      <c r="S124" s="19">
        <v>0.47489201424676075</v>
      </c>
      <c r="T124" s="20">
        <v>1328133.3172443865</v>
      </c>
      <c r="U124" s="19">
        <v>0.1581213810910376</v>
      </c>
      <c r="V124" s="20">
        <v>6015583.0803092737</v>
      </c>
      <c r="W124" s="19">
        <v>1.2073673763548702</v>
      </c>
      <c r="X124" s="20">
        <v>14999196.184213623</v>
      </c>
      <c r="Y124" s="21"/>
      <c r="Z124" s="19">
        <v>0.36912047938832587</v>
      </c>
      <c r="AA124" s="20">
        <v>56055985.453590833</v>
      </c>
      <c r="AB124" s="21"/>
      <c r="AC124" s="22">
        <f>+[1]Estimación!K125</f>
        <v>52205720.80849807</v>
      </c>
      <c r="AD124" s="23">
        <f t="shared" si="1"/>
        <v>-3850264.645092763</v>
      </c>
    </row>
    <row r="125" spans="1:30" s="24" customFormat="1">
      <c r="A125" s="18" t="s">
        <v>134</v>
      </c>
      <c r="B125" s="18"/>
      <c r="C125" s="19">
        <v>0.44233874940686851</v>
      </c>
      <c r="D125" s="20">
        <v>28748072.948594641</v>
      </c>
      <c r="E125" s="19">
        <v>0.53289248868597827</v>
      </c>
      <c r="F125" s="20">
        <v>5144990.0634982157</v>
      </c>
      <c r="G125" s="19">
        <v>0.45440896200031644</v>
      </c>
      <c r="H125" s="20">
        <v>891123.00100092636</v>
      </c>
      <c r="I125" s="19">
        <v>0.38560151399645448</v>
      </c>
      <c r="J125" s="20">
        <v>52221.935920237025</v>
      </c>
      <c r="K125" s="19">
        <v>0.49868817835549278</v>
      </c>
      <c r="L125" s="20">
        <v>607001.08249784389</v>
      </c>
      <c r="M125" s="19">
        <v>4.1630137188348258E-2</v>
      </c>
      <c r="N125" s="20">
        <v>433581.79204954271</v>
      </c>
      <c r="O125" s="19">
        <v>0.10814706613099784</v>
      </c>
      <c r="P125" s="20">
        <v>1065809.3337623938</v>
      </c>
      <c r="Q125" s="19">
        <v>0.38560151399645431</v>
      </c>
      <c r="R125" s="20">
        <v>142644.23450843236</v>
      </c>
      <c r="S125" s="19">
        <v>0.41281901238457058</v>
      </c>
      <c r="T125" s="20">
        <v>1154533.3842042198</v>
      </c>
      <c r="U125" s="19">
        <v>0.3031555420917732</v>
      </c>
      <c r="V125" s="20">
        <v>11533274.862172468</v>
      </c>
      <c r="W125" s="19">
        <v>0.68963100196887173</v>
      </c>
      <c r="X125" s="20">
        <v>8567326.6445843</v>
      </c>
      <c r="Y125" s="21"/>
      <c r="Z125" s="19">
        <v>0.38416419617644587</v>
      </c>
      <c r="AA125" s="20">
        <v>58340579.282793216</v>
      </c>
      <c r="AB125" s="21"/>
      <c r="AC125" s="22">
        <f>+[1]Estimación!K126</f>
        <v>59228008.681067355</v>
      </c>
      <c r="AD125" s="23">
        <f t="shared" si="1"/>
        <v>887429.39827413857</v>
      </c>
    </row>
    <row r="126" spans="1:30" s="24" customFormat="1">
      <c r="A126" s="18" t="s">
        <v>135</v>
      </c>
      <c r="B126" s="18"/>
      <c r="C126" s="19">
        <v>0.38753874711484526</v>
      </c>
      <c r="D126" s="20">
        <v>25186561.628171809</v>
      </c>
      <c r="E126" s="19">
        <v>0.48908828662164527</v>
      </c>
      <c r="F126" s="20">
        <v>4722067.6370324371</v>
      </c>
      <c r="G126" s="19">
        <v>0.3961113211881333</v>
      </c>
      <c r="H126" s="20">
        <v>776797.86004609079</v>
      </c>
      <c r="I126" s="19">
        <v>0.34534439400062744</v>
      </c>
      <c r="J126" s="20">
        <v>46769.922210626166</v>
      </c>
      <c r="K126" s="19">
        <v>0.39305057614797462</v>
      </c>
      <c r="L126" s="20">
        <v>478419.45238201972</v>
      </c>
      <c r="M126" s="19">
        <v>5.02441825200882E-2</v>
      </c>
      <c r="N126" s="20">
        <v>523297.88389987533</v>
      </c>
      <c r="O126" s="19">
        <v>0.13496883559889347</v>
      </c>
      <c r="P126" s="20">
        <v>1330142.8313746105</v>
      </c>
      <c r="Q126" s="19">
        <v>0.34534439400062727</v>
      </c>
      <c r="R126" s="20">
        <v>127752.05733359985</v>
      </c>
      <c r="S126" s="19">
        <v>0.46851601405548066</v>
      </c>
      <c r="T126" s="20">
        <v>1310301.5196340871</v>
      </c>
      <c r="U126" s="19">
        <v>0.37957022261903445</v>
      </c>
      <c r="V126" s="20">
        <v>14440401.375331201</v>
      </c>
      <c r="W126" s="19">
        <v>0.86275248066414545</v>
      </c>
      <c r="X126" s="20">
        <v>10718024.993326455</v>
      </c>
      <c r="Y126" s="21"/>
      <c r="Z126" s="19">
        <v>0.39285592607359543</v>
      </c>
      <c r="AA126" s="20">
        <v>59660537.160742819</v>
      </c>
      <c r="AB126" s="21"/>
      <c r="AC126" s="22">
        <f>+[1]Estimación!K127</f>
        <v>55405113.204012975</v>
      </c>
      <c r="AD126" s="23">
        <f t="shared" si="1"/>
        <v>-4255423.9567298442</v>
      </c>
    </row>
    <row r="127" spans="1:30" s="24" customFormat="1">
      <c r="A127" s="18" t="s">
        <v>136</v>
      </c>
      <c r="B127" s="18"/>
      <c r="C127" s="19">
        <v>14.986989246648488</v>
      </c>
      <c r="D127" s="20">
        <v>974020613.65904844</v>
      </c>
      <c r="E127" s="19">
        <v>9.8506473436146038</v>
      </c>
      <c r="F127" s="20">
        <v>95106393.462017253</v>
      </c>
      <c r="G127" s="19">
        <v>14.771661291226772</v>
      </c>
      <c r="H127" s="20">
        <v>28968106.35437699</v>
      </c>
      <c r="I127" s="19">
        <v>14.386598879508592</v>
      </c>
      <c r="J127" s="20">
        <v>1948374.2089320724</v>
      </c>
      <c r="K127" s="19">
        <v>14.648717130964457</v>
      </c>
      <c r="L127" s="20">
        <v>17830354.80211759</v>
      </c>
      <c r="M127" s="19">
        <v>23.347102992190383</v>
      </c>
      <c r="N127" s="20">
        <v>243162272.29134405</v>
      </c>
      <c r="O127" s="19">
        <v>16.635414731934738</v>
      </c>
      <c r="P127" s="20">
        <v>163945088.17121327</v>
      </c>
      <c r="Q127" s="19">
        <v>14.386598879508586</v>
      </c>
      <c r="R127" s="20">
        <v>5321984.7688830467</v>
      </c>
      <c r="S127" s="19">
        <v>11.85979135579375</v>
      </c>
      <c r="T127" s="20">
        <v>33168348.935452946</v>
      </c>
      <c r="U127" s="19">
        <v>16.920280436749934</v>
      </c>
      <c r="V127" s="20">
        <v>643716567.6588577</v>
      </c>
      <c r="W127" s="19">
        <v>4.6511186285768416</v>
      </c>
      <c r="X127" s="20">
        <v>57781121.266249843</v>
      </c>
      <c r="Y127" s="21"/>
      <c r="Z127" s="19">
        <v>14.914491638676258</v>
      </c>
      <c r="AA127" s="20">
        <v>2264969225.5784926</v>
      </c>
      <c r="AB127" s="21"/>
      <c r="AC127" s="22">
        <f>+[1]Estimación!K128</f>
        <v>2307694256.9533496</v>
      </c>
      <c r="AD127" s="23">
        <f t="shared" si="1"/>
        <v>42725031.374856949</v>
      </c>
    </row>
    <row r="128" spans="1:30" s="24" customFormat="1">
      <c r="A128" s="18" t="s">
        <v>137</v>
      </c>
      <c r="B128" s="18"/>
      <c r="C128" s="19">
        <v>0.41857741827542422</v>
      </c>
      <c r="D128" s="20">
        <v>27203798.381561041</v>
      </c>
      <c r="E128" s="19">
        <v>0.45086901174577554</v>
      </c>
      <c r="F128" s="20">
        <v>4353066.7716696467</v>
      </c>
      <c r="G128" s="19">
        <v>0.43129298027052043</v>
      </c>
      <c r="H128" s="20">
        <v>845791.18597804382</v>
      </c>
      <c r="I128" s="19">
        <v>0.38092248975368004</v>
      </c>
      <c r="J128" s="20">
        <v>51588.256602842928</v>
      </c>
      <c r="K128" s="19">
        <v>0.43822096064671551</v>
      </c>
      <c r="L128" s="20">
        <v>533400.64800208935</v>
      </c>
      <c r="M128" s="19">
        <v>0.22184412402431394</v>
      </c>
      <c r="N128" s="20">
        <v>2310527.4050608873</v>
      </c>
      <c r="O128" s="19">
        <v>0.12492708574294348</v>
      </c>
      <c r="P128" s="20">
        <v>1231179.5297644245</v>
      </c>
      <c r="Q128" s="19">
        <v>0.38092248975367998</v>
      </c>
      <c r="R128" s="20">
        <v>140913.33925224029</v>
      </c>
      <c r="S128" s="19">
        <v>0.41045201231356065</v>
      </c>
      <c r="T128" s="20">
        <v>1147913.5810449384</v>
      </c>
      <c r="U128" s="19">
        <v>0.39713321274021929</v>
      </c>
      <c r="V128" s="20">
        <v>15108569.244114297</v>
      </c>
      <c r="W128" s="19">
        <v>0.24044351165942399</v>
      </c>
      <c r="X128" s="20">
        <v>2987043.9381003645</v>
      </c>
      <c r="Y128" s="21"/>
      <c r="Z128" s="19">
        <v>0.36818415810965954</v>
      </c>
      <c r="AA128" s="20">
        <v>55913792.281150818</v>
      </c>
      <c r="AB128" s="21"/>
      <c r="AC128" s="22">
        <f>+[1]Estimación!K129</f>
        <v>59644894.640288122</v>
      </c>
      <c r="AD128" s="23">
        <f t="shared" si="1"/>
        <v>3731102.3591373041</v>
      </c>
    </row>
    <row r="129" spans="1:30" s="24" customFormat="1">
      <c r="A129" s="18" t="s">
        <v>138</v>
      </c>
      <c r="B129" s="18"/>
      <c r="C129" s="19">
        <v>0.19803844099287454</v>
      </c>
      <c r="D129" s="20">
        <v>12870732.116331995</v>
      </c>
      <c r="E129" s="19">
        <v>0.54072904644319364</v>
      </c>
      <c r="F129" s="20">
        <v>5220650.75050156</v>
      </c>
      <c r="G129" s="19">
        <v>0.20013679764136028</v>
      </c>
      <c r="H129" s="20">
        <v>392480.16355091135</v>
      </c>
      <c r="I129" s="19">
        <v>0.19311441122792081</v>
      </c>
      <c r="J129" s="20">
        <v>26153.446089715064</v>
      </c>
      <c r="K129" s="19">
        <v>0.19269657993898284</v>
      </c>
      <c r="L129" s="20">
        <v>234549.43929553963</v>
      </c>
      <c r="M129" s="19">
        <v>2.1908381858546573E-3</v>
      </c>
      <c r="N129" s="20">
        <v>22817.785644465719</v>
      </c>
      <c r="O129" s="19">
        <v>1.0689684189972189E-2</v>
      </c>
      <c r="P129" s="20">
        <v>105348.81427892076</v>
      </c>
      <c r="Q129" s="19">
        <v>0.1931144112279207</v>
      </c>
      <c r="R129" s="20">
        <v>71438.146278664921</v>
      </c>
      <c r="S129" s="19">
        <v>0.43418401302552057</v>
      </c>
      <c r="T129" s="20">
        <v>1214285.0084112526</v>
      </c>
      <c r="U129" s="19">
        <v>9.0943940627513181E-2</v>
      </c>
      <c r="V129" s="20">
        <v>3459878.9026547931</v>
      </c>
      <c r="W129" s="19">
        <v>0.49319084664466672</v>
      </c>
      <c r="X129" s="20">
        <v>6126938.9996400764</v>
      </c>
      <c r="Y129" s="21"/>
      <c r="Z129" s="19">
        <v>0.19586828332139208</v>
      </c>
      <c r="AA129" s="20">
        <v>29745273.572677888</v>
      </c>
      <c r="AB129" s="21"/>
      <c r="AC129" s="22">
        <f>+[1]Estimación!K130</f>
        <v>27763031.885885656</v>
      </c>
      <c r="AD129" s="23">
        <f t="shared" si="1"/>
        <v>-1982241.6867922321</v>
      </c>
    </row>
    <row r="130" spans="1:30" s="24" customFormat="1">
      <c r="A130" s="18" t="s">
        <v>139</v>
      </c>
      <c r="B130" s="18"/>
      <c r="C130" s="19">
        <v>0.26918884825749068</v>
      </c>
      <c r="D130" s="20">
        <v>17494873.910620026</v>
      </c>
      <c r="E130" s="19">
        <v>0.48561387696441666</v>
      </c>
      <c r="F130" s="20">
        <v>4688522.7784681097</v>
      </c>
      <c r="G130" s="19">
        <v>0.27303098724671881</v>
      </c>
      <c r="H130" s="20">
        <v>535430.00483641925</v>
      </c>
      <c r="I130" s="19">
        <v>0.25903157540438276</v>
      </c>
      <c r="J130" s="20">
        <v>35080.594450700468</v>
      </c>
      <c r="K130" s="19">
        <v>0.26829061649153124</v>
      </c>
      <c r="L130" s="20">
        <v>326562.17191954941</v>
      </c>
      <c r="M130" s="19">
        <v>5.4094323974889134E-2</v>
      </c>
      <c r="N130" s="20">
        <v>563397.46906492382</v>
      </c>
      <c r="O130" s="19">
        <v>9.9498893067129224E-2</v>
      </c>
      <c r="P130" s="20">
        <v>980579.98911888013</v>
      </c>
      <c r="Q130" s="19">
        <v>0.25903157540438265</v>
      </c>
      <c r="R130" s="20">
        <v>95822.65485454291</v>
      </c>
      <c r="S130" s="19">
        <v>0.45481001364430074</v>
      </c>
      <c r="T130" s="20">
        <v>1271969.8668664021</v>
      </c>
      <c r="U130" s="19">
        <v>0.23922950165068357</v>
      </c>
      <c r="V130" s="20">
        <v>9101267.2195932455</v>
      </c>
      <c r="W130" s="19">
        <v>0.65789422168444955</v>
      </c>
      <c r="X130" s="20">
        <v>8173058.7497712979</v>
      </c>
      <c r="Y130" s="21"/>
      <c r="Z130" s="19">
        <v>0.28490401580196667</v>
      </c>
      <c r="AA130" s="20">
        <v>43266565.4095641</v>
      </c>
      <c r="AB130" s="21"/>
      <c r="AC130" s="22">
        <f>+[1]Estimación!K131</f>
        <v>40594557.000820264</v>
      </c>
      <c r="AD130" s="23">
        <f t="shared" si="1"/>
        <v>-2672008.408743836</v>
      </c>
    </row>
    <row r="131" spans="1:30" s="24" customFormat="1">
      <c r="A131" s="18" t="s">
        <v>140</v>
      </c>
      <c r="B131" s="18"/>
      <c r="C131" s="19">
        <v>1.2980171662133595</v>
      </c>
      <c r="D131" s="20">
        <v>84359537.193759412</v>
      </c>
      <c r="E131" s="19">
        <v>1.022160711940113</v>
      </c>
      <c r="F131" s="20">
        <v>9868794.9593696743</v>
      </c>
      <c r="G131" s="19">
        <v>1.31010775706656</v>
      </c>
      <c r="H131" s="20">
        <v>2569199.2318385052</v>
      </c>
      <c r="I131" s="19">
        <v>1.0743391864292637</v>
      </c>
      <c r="J131" s="20">
        <v>145497.54115027789</v>
      </c>
      <c r="K131" s="19">
        <v>1.3458287061148333</v>
      </c>
      <c r="L131" s="20">
        <v>1638136.8496889262</v>
      </c>
      <c r="M131" s="19">
        <v>0.75344480013634652</v>
      </c>
      <c r="N131" s="20">
        <v>7847198.4172312599</v>
      </c>
      <c r="O131" s="19">
        <v>1.5992527430663723</v>
      </c>
      <c r="P131" s="20">
        <v>15760931.494346811</v>
      </c>
      <c r="Q131" s="19">
        <v>1.0743391864292635</v>
      </c>
      <c r="R131" s="20">
        <v>397426.57974113518</v>
      </c>
      <c r="S131" s="19">
        <v>1.0236040307081216</v>
      </c>
      <c r="T131" s="20">
        <v>2862719.4731952171</v>
      </c>
      <c r="U131" s="19">
        <v>1.36768261943701</v>
      </c>
      <c r="V131" s="20">
        <v>52032232.250624321</v>
      </c>
      <c r="W131" s="19">
        <v>0.5390108151698414</v>
      </c>
      <c r="X131" s="20">
        <v>6696163.1732619302</v>
      </c>
      <c r="Y131" s="21"/>
      <c r="Z131" s="19">
        <v>1.2127841656274441</v>
      </c>
      <c r="AA131" s="20">
        <v>184177837.16420749</v>
      </c>
      <c r="AB131" s="21"/>
      <c r="AC131" s="22">
        <f>+[1]Estimación!K132</f>
        <v>189852843.76068461</v>
      </c>
      <c r="AD131" s="23">
        <f t="shared" si="1"/>
        <v>5675006.5964771211</v>
      </c>
    </row>
    <row r="132" spans="1:30" s="24" customFormat="1">
      <c r="A132" s="18" t="s">
        <v>141</v>
      </c>
      <c r="B132" s="18"/>
      <c r="C132" s="19">
        <v>0.85669601625261504</v>
      </c>
      <c r="D132" s="20">
        <v>55677599.131942958</v>
      </c>
      <c r="E132" s="19">
        <v>0.80415868505824251</v>
      </c>
      <c r="F132" s="20">
        <v>7764020.945955799</v>
      </c>
      <c r="G132" s="19">
        <v>0.86429585883705828</v>
      </c>
      <c r="H132" s="20">
        <v>1694935.5842128305</v>
      </c>
      <c r="I132" s="19">
        <v>0.91061394219601899</v>
      </c>
      <c r="J132" s="20">
        <v>123324.2640688184</v>
      </c>
      <c r="K132" s="19">
        <v>0.86858839037539814</v>
      </c>
      <c r="L132" s="20">
        <v>1057242.0123163308</v>
      </c>
      <c r="M132" s="19">
        <v>0.17572355505170995</v>
      </c>
      <c r="N132" s="20">
        <v>1830177.3438777335</v>
      </c>
      <c r="O132" s="19">
        <v>0.64590778249102065</v>
      </c>
      <c r="P132" s="20">
        <v>6365540.6286734389</v>
      </c>
      <c r="Q132" s="19">
        <v>0.91061394219601888</v>
      </c>
      <c r="R132" s="20">
        <v>336860.26636931556</v>
      </c>
      <c r="S132" s="19">
        <v>0.83153202494596123</v>
      </c>
      <c r="T132" s="20">
        <v>2325550.5537150744</v>
      </c>
      <c r="U132" s="19">
        <v>0.86571558597343767</v>
      </c>
      <c r="V132" s="20">
        <v>32935356.340857439</v>
      </c>
      <c r="W132" s="19">
        <v>1.4711898015404317</v>
      </c>
      <c r="X132" s="20">
        <v>18276677.745045673</v>
      </c>
      <c r="Y132" s="21"/>
      <c r="Z132" s="19">
        <v>0.84541152448857559</v>
      </c>
      <c r="AA132" s="20">
        <v>128387284.81703542</v>
      </c>
      <c r="AB132" s="21"/>
      <c r="AC132" s="22">
        <f>+[1]Estimación!K133</f>
        <v>127599209.41177857</v>
      </c>
      <c r="AD132" s="23">
        <f t="shared" si="1"/>
        <v>-788075.40525685251</v>
      </c>
    </row>
    <row r="133" spans="1:30" s="24" customFormat="1">
      <c r="Y133" s="25"/>
      <c r="AB133" s="25"/>
      <c r="AD133" s="23"/>
    </row>
    <row r="134" spans="1:30" s="24" customFormat="1">
      <c r="A134" s="26" t="s">
        <v>142</v>
      </c>
      <c r="C134" s="27">
        <v>100</v>
      </c>
      <c r="D134" s="28">
        <v>6499107977.1199999</v>
      </c>
      <c r="E134" s="27">
        <v>100.00000000000011</v>
      </c>
      <c r="F134" s="28">
        <v>965483690</v>
      </c>
      <c r="G134" s="27">
        <v>100.00000000000001</v>
      </c>
      <c r="H134" s="28">
        <v>196105947.62</v>
      </c>
      <c r="I134" s="27">
        <v>100</v>
      </c>
      <c r="J134" s="28">
        <v>13542979.999999998</v>
      </c>
      <c r="K134" s="27">
        <v>99.999999999999986</v>
      </c>
      <c r="L134" s="28">
        <v>121719565.21999998</v>
      </c>
      <c r="M134" s="27">
        <v>100.0000000000001</v>
      </c>
      <c r="N134" s="28">
        <v>1041509399.9999998</v>
      </c>
      <c r="O134" s="27">
        <v>100.00000000000003</v>
      </c>
      <c r="P134" s="28">
        <v>985518490.60000014</v>
      </c>
      <c r="Q134" s="27">
        <v>99.999999999999957</v>
      </c>
      <c r="R134" s="28">
        <v>36992654.160000004</v>
      </c>
      <c r="S134" s="27">
        <v>100.00000000000003</v>
      </c>
      <c r="T134" s="28">
        <v>279670594.02988178</v>
      </c>
      <c r="U134" s="27">
        <v>100.00000000000004</v>
      </c>
      <c r="V134" s="28">
        <v>3804408384.7495818</v>
      </c>
      <c r="W134" s="27">
        <v>99.999999999999957</v>
      </c>
      <c r="X134" s="28">
        <v>1242305902.74</v>
      </c>
      <c r="Y134" s="29"/>
      <c r="Z134" s="27">
        <v>99.999999999999972</v>
      </c>
      <c r="AA134" s="28">
        <v>15186365586.239458</v>
      </c>
      <c r="AB134" s="29"/>
      <c r="AC134" s="22">
        <f>+[1]Estimación!K135</f>
        <v>15186365621.140005</v>
      </c>
      <c r="AD134" s="23">
        <f t="shared" ref="AD134" si="2">+AC134-AA134</f>
        <v>34.900547027587891</v>
      </c>
    </row>
    <row r="135" spans="1:30" ht="7.5" customHeight="1"/>
    <row r="136" spans="1:30" ht="37.5" customHeight="1">
      <c r="A136" s="30" t="s">
        <v>143</v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</row>
    <row r="137" spans="1:30" ht="7.5" customHeight="1">
      <c r="Y137" s="31"/>
      <c r="AB137" s="31"/>
    </row>
    <row r="138" spans="1:30">
      <c r="A138" s="32" t="s">
        <v>144</v>
      </c>
    </row>
    <row r="139" spans="1:30">
      <c r="A139" s="32"/>
    </row>
    <row r="140" spans="1:30">
      <c r="A140" s="32"/>
    </row>
    <row r="141" spans="1:30">
      <c r="A141" s="32"/>
    </row>
    <row r="142" spans="1:30">
      <c r="A142" s="32" t="s">
        <v>145</v>
      </c>
    </row>
    <row r="143" spans="1:30">
      <c r="A143" s="32" t="s">
        <v>146</v>
      </c>
    </row>
    <row r="144" spans="1:30" ht="7.5" customHeight="1">
      <c r="A144" s="1"/>
    </row>
    <row r="146" spans="1:27">
      <c r="A146" s="2" t="s">
        <v>147</v>
      </c>
    </row>
    <row r="149" spans="1:27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</sheetData>
  <mergeCells count="16">
    <mergeCell ref="S5:T5"/>
    <mergeCell ref="U5:V5"/>
    <mergeCell ref="W5:X5"/>
    <mergeCell ref="Z5:AA5"/>
    <mergeCell ref="A136:AA136"/>
    <mergeCell ref="A149:AA149"/>
    <mergeCell ref="A3:AA3"/>
    <mergeCell ref="A5:A6"/>
    <mergeCell ref="C5:D5"/>
    <mergeCell ref="E5:F5"/>
    <mergeCell ref="G5:H5"/>
    <mergeCell ref="I5:J5"/>
    <mergeCell ref="K5:L5"/>
    <mergeCell ref="M5:N5"/>
    <mergeCell ref="O5:P5"/>
    <mergeCell ref="Q5:R5"/>
  </mergeCells>
  <printOptions horizontalCentered="1"/>
  <pageMargins left="0.31496062992125984" right="0.31496062992125984" top="2.1653543307086616" bottom="0.47244094488188981" header="0.31496062992125984" footer="0.31496062992125984"/>
  <pageSetup scale="5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Pub Estimación IEPSG-FORTA-FISM</vt:lpstr>
      <vt:lpstr>'Pub Estimación IEPSG-FORTA-FISM'!Títulos_a_imprimir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de la Luz Vargas Guerrero</dc:creator>
  <cp:lastModifiedBy>Ma. de la Luz Vargas Guerrero</cp:lastModifiedBy>
  <dcterms:created xsi:type="dcterms:W3CDTF">2016-04-07T21:56:38Z</dcterms:created>
  <dcterms:modified xsi:type="dcterms:W3CDTF">2016-04-07T21:57:25Z</dcterms:modified>
</cp:coreProperties>
</file>