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Pub Part 1trim 2014" sheetId="1" r:id="rId1"/>
  </sheets>
  <externalReferences>
    <externalReference r:id="rId2"/>
    <externalReference r:id="rId3"/>
  </externalReferences>
  <definedNames>
    <definedName name="_xlnm.Print_Area" localSheetId="0">'Pub Part 1trim 2014'!$A$1:$Q$134</definedName>
    <definedName name="_xlnm.Print_Titles" localSheetId="0">'Pub Part 1trim 2014'!$2:$3</definedName>
  </definedNames>
  <calcPr calcId="145621" fullCalcOnLoad="1"/>
</workbook>
</file>

<file path=xl/calcChain.xml><?xml version="1.0" encoding="utf-8"?>
<calcChain xmlns="http://schemas.openxmlformats.org/spreadsheetml/2006/main">
  <c r="U131" i="1" l="1"/>
  <c r="R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V129" i="1"/>
  <c r="U129" i="1"/>
  <c r="T129" i="1"/>
  <c r="S129" i="1"/>
  <c r="Q129" i="1"/>
  <c r="V128" i="1"/>
  <c r="U128" i="1"/>
  <c r="S128" i="1"/>
  <c r="T128" i="1" s="1"/>
  <c r="Q128" i="1"/>
  <c r="U127" i="1"/>
  <c r="V127" i="1" s="1"/>
  <c r="S127" i="1"/>
  <c r="Q127" i="1"/>
  <c r="T127" i="1" s="1"/>
  <c r="V126" i="1"/>
  <c r="U126" i="1"/>
  <c r="T126" i="1"/>
  <c r="S126" i="1"/>
  <c r="Q126" i="1"/>
  <c r="V125" i="1"/>
  <c r="U125" i="1"/>
  <c r="S125" i="1"/>
  <c r="T125" i="1" s="1"/>
  <c r="Q125" i="1"/>
  <c r="U124" i="1"/>
  <c r="V124" i="1" s="1"/>
  <c r="S124" i="1"/>
  <c r="Q124" i="1"/>
  <c r="T124" i="1" s="1"/>
  <c r="V123" i="1"/>
  <c r="U123" i="1"/>
  <c r="T123" i="1"/>
  <c r="S123" i="1"/>
  <c r="Q123" i="1"/>
  <c r="V122" i="1"/>
  <c r="U122" i="1"/>
  <c r="S122" i="1"/>
  <c r="T122" i="1" s="1"/>
  <c r="Q122" i="1"/>
  <c r="U121" i="1"/>
  <c r="V121" i="1" s="1"/>
  <c r="S121" i="1"/>
  <c r="Q121" i="1"/>
  <c r="T121" i="1" s="1"/>
  <c r="V120" i="1"/>
  <c r="U120" i="1"/>
  <c r="T120" i="1"/>
  <c r="S120" i="1"/>
  <c r="Q120" i="1"/>
  <c r="V119" i="1"/>
  <c r="U119" i="1"/>
  <c r="S119" i="1"/>
  <c r="T119" i="1" s="1"/>
  <c r="Q119" i="1"/>
  <c r="U118" i="1"/>
  <c r="V118" i="1" s="1"/>
  <c r="S118" i="1"/>
  <c r="Q118" i="1"/>
  <c r="T118" i="1" s="1"/>
  <c r="V117" i="1"/>
  <c r="U117" i="1"/>
  <c r="T117" i="1"/>
  <c r="S117" i="1"/>
  <c r="Q117" i="1"/>
  <c r="V116" i="1"/>
  <c r="U116" i="1"/>
  <c r="S116" i="1"/>
  <c r="T116" i="1" s="1"/>
  <c r="Q116" i="1"/>
  <c r="U115" i="1"/>
  <c r="V115" i="1" s="1"/>
  <c r="S115" i="1"/>
  <c r="Q115" i="1"/>
  <c r="T115" i="1" s="1"/>
  <c r="V114" i="1"/>
  <c r="U114" i="1"/>
  <c r="T114" i="1"/>
  <c r="S114" i="1"/>
  <c r="Q114" i="1"/>
  <c r="V113" i="1"/>
  <c r="U113" i="1"/>
  <c r="S113" i="1"/>
  <c r="T113" i="1" s="1"/>
  <c r="Q113" i="1"/>
  <c r="U112" i="1"/>
  <c r="V112" i="1" s="1"/>
  <c r="S112" i="1"/>
  <c r="Q112" i="1"/>
  <c r="T112" i="1" s="1"/>
  <c r="V111" i="1"/>
  <c r="U111" i="1"/>
  <c r="T111" i="1"/>
  <c r="S111" i="1"/>
  <c r="Q111" i="1"/>
  <c r="V110" i="1"/>
  <c r="U110" i="1"/>
  <c r="S110" i="1"/>
  <c r="T110" i="1" s="1"/>
  <c r="Q110" i="1"/>
  <c r="U109" i="1"/>
  <c r="V109" i="1" s="1"/>
  <c r="S109" i="1"/>
  <c r="Q109" i="1"/>
  <c r="T109" i="1" s="1"/>
  <c r="V108" i="1"/>
  <c r="U108" i="1"/>
  <c r="T108" i="1"/>
  <c r="S108" i="1"/>
  <c r="Q108" i="1"/>
  <c r="V107" i="1"/>
  <c r="U107" i="1"/>
  <c r="S107" i="1"/>
  <c r="T107" i="1" s="1"/>
  <c r="Q107" i="1"/>
  <c r="U106" i="1"/>
  <c r="V106" i="1" s="1"/>
  <c r="S106" i="1"/>
  <c r="Q106" i="1"/>
  <c r="T106" i="1" s="1"/>
  <c r="V105" i="1"/>
  <c r="U105" i="1"/>
  <c r="T105" i="1"/>
  <c r="S105" i="1"/>
  <c r="Q105" i="1"/>
  <c r="V104" i="1"/>
  <c r="U104" i="1"/>
  <c r="S104" i="1"/>
  <c r="T104" i="1" s="1"/>
  <c r="Q104" i="1"/>
  <c r="U103" i="1"/>
  <c r="V103" i="1" s="1"/>
  <c r="S103" i="1"/>
  <c r="Q103" i="1"/>
  <c r="T103" i="1" s="1"/>
  <c r="V102" i="1"/>
  <c r="U102" i="1"/>
  <c r="T102" i="1"/>
  <c r="S102" i="1"/>
  <c r="Q102" i="1"/>
  <c r="V101" i="1"/>
  <c r="U101" i="1"/>
  <c r="S101" i="1"/>
  <c r="T101" i="1" s="1"/>
  <c r="Q101" i="1"/>
  <c r="U100" i="1"/>
  <c r="V100" i="1" s="1"/>
  <c r="S100" i="1"/>
  <c r="Q100" i="1"/>
  <c r="T100" i="1" s="1"/>
  <c r="V99" i="1"/>
  <c r="U99" i="1"/>
  <c r="T99" i="1"/>
  <c r="S99" i="1"/>
  <c r="Q99" i="1"/>
  <c r="V98" i="1"/>
  <c r="U98" i="1"/>
  <c r="S98" i="1"/>
  <c r="T98" i="1" s="1"/>
  <c r="Q98" i="1"/>
  <c r="U97" i="1"/>
  <c r="V97" i="1" s="1"/>
  <c r="S97" i="1"/>
  <c r="Q97" i="1"/>
  <c r="T97" i="1" s="1"/>
  <c r="V96" i="1"/>
  <c r="U96" i="1"/>
  <c r="T96" i="1"/>
  <c r="S96" i="1"/>
  <c r="Q96" i="1"/>
  <c r="V95" i="1"/>
  <c r="U95" i="1"/>
  <c r="S95" i="1"/>
  <c r="T95" i="1" s="1"/>
  <c r="Q95" i="1"/>
  <c r="U94" i="1"/>
  <c r="V94" i="1" s="1"/>
  <c r="S94" i="1"/>
  <c r="Q94" i="1"/>
  <c r="T94" i="1" s="1"/>
  <c r="V93" i="1"/>
  <c r="U93" i="1"/>
  <c r="T93" i="1"/>
  <c r="S93" i="1"/>
  <c r="Q93" i="1"/>
  <c r="V92" i="1"/>
  <c r="U92" i="1"/>
  <c r="S92" i="1"/>
  <c r="T92" i="1" s="1"/>
  <c r="Q92" i="1"/>
  <c r="U91" i="1"/>
  <c r="V91" i="1" s="1"/>
  <c r="S91" i="1"/>
  <c r="Q91" i="1"/>
  <c r="T91" i="1" s="1"/>
  <c r="V90" i="1"/>
  <c r="U90" i="1"/>
  <c r="T90" i="1"/>
  <c r="S90" i="1"/>
  <c r="Q90" i="1"/>
  <c r="V89" i="1"/>
  <c r="U89" i="1"/>
  <c r="S89" i="1"/>
  <c r="T89" i="1" s="1"/>
  <c r="Q89" i="1"/>
  <c r="U88" i="1"/>
  <c r="V88" i="1" s="1"/>
  <c r="S88" i="1"/>
  <c r="Q88" i="1"/>
  <c r="T88" i="1" s="1"/>
  <c r="V87" i="1"/>
  <c r="U87" i="1"/>
  <c r="T87" i="1"/>
  <c r="S87" i="1"/>
  <c r="Q87" i="1"/>
  <c r="V86" i="1"/>
  <c r="U86" i="1"/>
  <c r="S86" i="1"/>
  <c r="T86" i="1" s="1"/>
  <c r="Q86" i="1"/>
  <c r="U85" i="1"/>
  <c r="V85" i="1" s="1"/>
  <c r="S85" i="1"/>
  <c r="Q85" i="1"/>
  <c r="T85" i="1" s="1"/>
  <c r="V84" i="1"/>
  <c r="U84" i="1"/>
  <c r="T84" i="1"/>
  <c r="S84" i="1"/>
  <c r="Q84" i="1"/>
  <c r="U83" i="1"/>
  <c r="S83" i="1"/>
  <c r="T83" i="1" s="1"/>
  <c r="Q83" i="1"/>
  <c r="V83" i="1" s="1"/>
  <c r="U82" i="1"/>
  <c r="V82" i="1" s="1"/>
  <c r="S82" i="1"/>
  <c r="Q82" i="1"/>
  <c r="T82" i="1" s="1"/>
  <c r="V81" i="1"/>
  <c r="U81" i="1"/>
  <c r="T81" i="1"/>
  <c r="S81" i="1"/>
  <c r="Q81" i="1"/>
  <c r="V80" i="1"/>
  <c r="U80" i="1"/>
  <c r="S80" i="1"/>
  <c r="T80" i="1" s="1"/>
  <c r="Q80" i="1"/>
  <c r="U79" i="1"/>
  <c r="V79" i="1" s="1"/>
  <c r="S79" i="1"/>
  <c r="Q79" i="1"/>
  <c r="T79" i="1" s="1"/>
  <c r="V78" i="1"/>
  <c r="U78" i="1"/>
  <c r="T78" i="1"/>
  <c r="S78" i="1"/>
  <c r="Q78" i="1"/>
  <c r="U77" i="1"/>
  <c r="S77" i="1"/>
  <c r="T77" i="1" s="1"/>
  <c r="Q77" i="1"/>
  <c r="V77" i="1" s="1"/>
  <c r="U76" i="1"/>
  <c r="V76" i="1" s="1"/>
  <c r="S76" i="1"/>
  <c r="Q76" i="1"/>
  <c r="T76" i="1" s="1"/>
  <c r="V75" i="1"/>
  <c r="U75" i="1"/>
  <c r="T75" i="1"/>
  <c r="S75" i="1"/>
  <c r="Q75" i="1"/>
  <c r="U74" i="1"/>
  <c r="S74" i="1"/>
  <c r="T74" i="1" s="1"/>
  <c r="Q74" i="1"/>
  <c r="V74" i="1" s="1"/>
  <c r="U73" i="1"/>
  <c r="V73" i="1" s="1"/>
  <c r="S73" i="1"/>
  <c r="Q73" i="1"/>
  <c r="T73" i="1" s="1"/>
  <c r="V72" i="1"/>
  <c r="U72" i="1"/>
  <c r="T72" i="1"/>
  <c r="S72" i="1"/>
  <c r="Q72" i="1"/>
  <c r="U71" i="1"/>
  <c r="V71" i="1" s="1"/>
  <c r="S71" i="1"/>
  <c r="T71" i="1" s="1"/>
  <c r="Q71" i="1"/>
  <c r="U70" i="1"/>
  <c r="V70" i="1" s="1"/>
  <c r="S70" i="1"/>
  <c r="Q70" i="1"/>
  <c r="T70" i="1" s="1"/>
  <c r="V69" i="1"/>
  <c r="U69" i="1"/>
  <c r="T69" i="1"/>
  <c r="S69" i="1"/>
  <c r="Q69" i="1"/>
  <c r="U68" i="1"/>
  <c r="V68" i="1" s="1"/>
  <c r="S68" i="1"/>
  <c r="T68" i="1" s="1"/>
  <c r="Q68" i="1"/>
  <c r="U67" i="1"/>
  <c r="V67" i="1" s="1"/>
  <c r="S67" i="1"/>
  <c r="Q67" i="1"/>
  <c r="T67" i="1" s="1"/>
  <c r="V66" i="1"/>
  <c r="U66" i="1"/>
  <c r="S66" i="1"/>
  <c r="T66" i="1" s="1"/>
  <c r="Q66" i="1"/>
  <c r="U65" i="1"/>
  <c r="V65" i="1" s="1"/>
  <c r="S65" i="1"/>
  <c r="T65" i="1" s="1"/>
  <c r="Q65" i="1"/>
  <c r="U64" i="1"/>
  <c r="V64" i="1" s="1"/>
  <c r="T64" i="1"/>
  <c r="S64" i="1"/>
  <c r="Q64" i="1"/>
  <c r="V63" i="1"/>
  <c r="U63" i="1"/>
  <c r="S63" i="1"/>
  <c r="T63" i="1" s="1"/>
  <c r="Q63" i="1"/>
  <c r="U62" i="1"/>
  <c r="V62" i="1" s="1"/>
  <c r="S62" i="1"/>
  <c r="T62" i="1" s="1"/>
  <c r="Q62" i="1"/>
  <c r="U61" i="1"/>
  <c r="V61" i="1" s="1"/>
  <c r="T61" i="1"/>
  <c r="S61" i="1"/>
  <c r="Q61" i="1"/>
  <c r="V60" i="1"/>
  <c r="U60" i="1"/>
  <c r="S60" i="1"/>
  <c r="T60" i="1" s="1"/>
  <c r="Q60" i="1"/>
  <c r="U59" i="1"/>
  <c r="V59" i="1" s="1"/>
  <c r="S59" i="1"/>
  <c r="T59" i="1" s="1"/>
  <c r="Q59" i="1"/>
  <c r="U58" i="1"/>
  <c r="V58" i="1" s="1"/>
  <c r="T58" i="1"/>
  <c r="S58" i="1"/>
  <c r="Q58" i="1"/>
  <c r="V57" i="1"/>
  <c r="U57" i="1"/>
  <c r="S57" i="1"/>
  <c r="T57" i="1" s="1"/>
  <c r="Q57" i="1"/>
  <c r="U56" i="1"/>
  <c r="V56" i="1" s="1"/>
  <c r="S56" i="1"/>
  <c r="T56" i="1" s="1"/>
  <c r="Q56" i="1"/>
  <c r="U55" i="1"/>
  <c r="V55" i="1" s="1"/>
  <c r="T55" i="1"/>
  <c r="S55" i="1"/>
  <c r="Q55" i="1"/>
  <c r="V54" i="1"/>
  <c r="U54" i="1"/>
  <c r="S54" i="1"/>
  <c r="T54" i="1" s="1"/>
  <c r="Q54" i="1"/>
  <c r="U53" i="1"/>
  <c r="V53" i="1" s="1"/>
  <c r="S53" i="1"/>
  <c r="T53" i="1" s="1"/>
  <c r="Q53" i="1"/>
  <c r="U52" i="1"/>
  <c r="V52" i="1" s="1"/>
  <c r="T52" i="1"/>
  <c r="S52" i="1"/>
  <c r="Q52" i="1"/>
  <c r="V51" i="1"/>
  <c r="U51" i="1"/>
  <c r="S51" i="1"/>
  <c r="T51" i="1" s="1"/>
  <c r="Q51" i="1"/>
  <c r="U50" i="1"/>
  <c r="V50" i="1" s="1"/>
  <c r="S50" i="1"/>
  <c r="T50" i="1" s="1"/>
  <c r="Q50" i="1"/>
  <c r="U49" i="1"/>
  <c r="V49" i="1" s="1"/>
  <c r="T49" i="1"/>
  <c r="S49" i="1"/>
  <c r="Q49" i="1"/>
  <c r="V48" i="1"/>
  <c r="U48" i="1"/>
  <c r="S48" i="1"/>
  <c r="T48" i="1" s="1"/>
  <c r="Q48" i="1"/>
  <c r="U47" i="1"/>
  <c r="V47" i="1" s="1"/>
  <c r="S47" i="1"/>
  <c r="T47" i="1" s="1"/>
  <c r="Q47" i="1"/>
  <c r="U46" i="1"/>
  <c r="V46" i="1" s="1"/>
  <c r="T46" i="1"/>
  <c r="S46" i="1"/>
  <c r="Q46" i="1"/>
  <c r="V45" i="1"/>
  <c r="U45" i="1"/>
  <c r="S45" i="1"/>
  <c r="T45" i="1" s="1"/>
  <c r="Q45" i="1"/>
  <c r="U44" i="1"/>
  <c r="V44" i="1" s="1"/>
  <c r="S44" i="1"/>
  <c r="T44" i="1" s="1"/>
  <c r="Q44" i="1"/>
  <c r="U43" i="1"/>
  <c r="V43" i="1" s="1"/>
  <c r="T43" i="1"/>
  <c r="S43" i="1"/>
  <c r="Q43" i="1"/>
  <c r="V42" i="1"/>
  <c r="U42" i="1"/>
  <c r="S42" i="1"/>
  <c r="T42" i="1" s="1"/>
  <c r="Q42" i="1"/>
  <c r="U41" i="1"/>
  <c r="V41" i="1" s="1"/>
  <c r="S41" i="1"/>
  <c r="Q41" i="1"/>
  <c r="U40" i="1"/>
  <c r="V40" i="1" s="1"/>
  <c r="T40" i="1"/>
  <c r="S40" i="1"/>
  <c r="Q40" i="1"/>
  <c r="V39" i="1"/>
  <c r="U39" i="1"/>
  <c r="S39" i="1"/>
  <c r="T39" i="1" s="1"/>
  <c r="Q39" i="1"/>
  <c r="U38" i="1"/>
  <c r="V38" i="1" s="1"/>
  <c r="S38" i="1"/>
  <c r="T38" i="1" s="1"/>
  <c r="Q38" i="1"/>
  <c r="U37" i="1"/>
  <c r="T37" i="1"/>
  <c r="S37" i="1"/>
  <c r="Q37" i="1"/>
  <c r="V36" i="1"/>
  <c r="U36" i="1"/>
  <c r="S36" i="1"/>
  <c r="T36" i="1" s="1"/>
  <c r="Q36" i="1"/>
  <c r="U35" i="1"/>
  <c r="V35" i="1" s="1"/>
  <c r="S35" i="1"/>
  <c r="Q35" i="1"/>
  <c r="U34" i="1"/>
  <c r="S34" i="1"/>
  <c r="Q34" i="1"/>
  <c r="T34" i="1" s="1"/>
  <c r="V33" i="1"/>
  <c r="U33" i="1"/>
  <c r="T33" i="1"/>
  <c r="S33" i="1"/>
  <c r="Q33" i="1"/>
  <c r="U32" i="1"/>
  <c r="S32" i="1"/>
  <c r="Q32" i="1"/>
  <c r="V32" i="1" s="1"/>
  <c r="U31" i="1"/>
  <c r="T31" i="1"/>
  <c r="S31" i="1"/>
  <c r="Q31" i="1"/>
  <c r="V30" i="1"/>
  <c r="U30" i="1"/>
  <c r="S30" i="1"/>
  <c r="T30" i="1" s="1"/>
  <c r="Q30" i="1"/>
  <c r="U29" i="1"/>
  <c r="V29" i="1" s="1"/>
  <c r="S29" i="1"/>
  <c r="T29" i="1" s="1"/>
  <c r="Q29" i="1"/>
  <c r="U28" i="1"/>
  <c r="T28" i="1"/>
  <c r="S28" i="1"/>
  <c r="Q28" i="1"/>
  <c r="V27" i="1"/>
  <c r="U27" i="1"/>
  <c r="S27" i="1"/>
  <c r="T27" i="1" s="1"/>
  <c r="Q27" i="1"/>
  <c r="U26" i="1"/>
  <c r="V26" i="1" s="1"/>
  <c r="S26" i="1"/>
  <c r="Q26" i="1"/>
  <c r="U25" i="1"/>
  <c r="S25" i="1"/>
  <c r="Q25" i="1"/>
  <c r="T25" i="1" s="1"/>
  <c r="V24" i="1"/>
  <c r="U24" i="1"/>
  <c r="T24" i="1"/>
  <c r="S24" i="1"/>
  <c r="Q24" i="1"/>
  <c r="U23" i="1"/>
  <c r="S23" i="1"/>
  <c r="Q23" i="1"/>
  <c r="V23" i="1" s="1"/>
  <c r="U22" i="1"/>
  <c r="T22" i="1"/>
  <c r="S22" i="1"/>
  <c r="Q22" i="1"/>
  <c r="V21" i="1"/>
  <c r="U21" i="1"/>
  <c r="S21" i="1"/>
  <c r="T21" i="1" s="1"/>
  <c r="Q21" i="1"/>
  <c r="U20" i="1"/>
  <c r="V20" i="1" s="1"/>
  <c r="S20" i="1"/>
  <c r="T20" i="1" s="1"/>
  <c r="Q20" i="1"/>
  <c r="U19" i="1"/>
  <c r="T19" i="1"/>
  <c r="S19" i="1"/>
  <c r="Q19" i="1"/>
  <c r="V18" i="1"/>
  <c r="U18" i="1"/>
  <c r="S18" i="1"/>
  <c r="T18" i="1" s="1"/>
  <c r="Q18" i="1"/>
  <c r="U17" i="1"/>
  <c r="V17" i="1" s="1"/>
  <c r="S17" i="1"/>
  <c r="Q17" i="1"/>
  <c r="U16" i="1"/>
  <c r="S16" i="1"/>
  <c r="Q16" i="1"/>
  <c r="T16" i="1" s="1"/>
  <c r="V15" i="1"/>
  <c r="U15" i="1"/>
  <c r="T15" i="1"/>
  <c r="S15" i="1"/>
  <c r="Q15" i="1"/>
  <c r="U14" i="1"/>
  <c r="S14" i="1"/>
  <c r="Q14" i="1"/>
  <c r="V14" i="1" s="1"/>
  <c r="U13" i="1"/>
  <c r="T13" i="1"/>
  <c r="S13" i="1"/>
  <c r="Q13" i="1"/>
  <c r="V12" i="1"/>
  <c r="U12" i="1"/>
  <c r="S12" i="1"/>
  <c r="T12" i="1" s="1"/>
  <c r="Q12" i="1"/>
  <c r="U11" i="1"/>
  <c r="V11" i="1" s="1"/>
  <c r="S11" i="1"/>
  <c r="T11" i="1" s="1"/>
  <c r="Q11" i="1"/>
  <c r="U10" i="1"/>
  <c r="T10" i="1"/>
  <c r="S10" i="1"/>
  <c r="Q10" i="1"/>
  <c r="V9" i="1"/>
  <c r="U9" i="1"/>
  <c r="S9" i="1"/>
  <c r="T9" i="1" s="1"/>
  <c r="Q9" i="1"/>
  <c r="U8" i="1"/>
  <c r="V8" i="1" s="1"/>
  <c r="S8" i="1"/>
  <c r="Q8" i="1"/>
  <c r="U7" i="1"/>
  <c r="S7" i="1"/>
  <c r="Q7" i="1"/>
  <c r="T7" i="1" s="1"/>
  <c r="V6" i="1"/>
  <c r="U6" i="1"/>
  <c r="T6" i="1"/>
  <c r="S6" i="1"/>
  <c r="Q6" i="1"/>
  <c r="U5" i="1"/>
  <c r="S5" i="1"/>
  <c r="Q5" i="1"/>
  <c r="Q131" i="1" s="1"/>
  <c r="T8" i="1" l="1"/>
  <c r="V13" i="1"/>
  <c r="T17" i="1"/>
  <c r="V22" i="1"/>
  <c r="T26" i="1"/>
  <c r="V31" i="1"/>
  <c r="T35" i="1"/>
  <c r="T41" i="1"/>
  <c r="V5" i="1"/>
  <c r="V7" i="1"/>
  <c r="V16" i="1"/>
  <c r="V25" i="1"/>
  <c r="V34" i="1"/>
  <c r="S131" i="1"/>
  <c r="T5" i="1"/>
  <c r="T131" i="1" s="1"/>
  <c r="V10" i="1"/>
  <c r="T14" i="1"/>
  <c r="V19" i="1"/>
  <c r="T23" i="1"/>
  <c r="V28" i="1"/>
  <c r="T32" i="1"/>
  <c r="V37" i="1"/>
  <c r="V131" i="1"/>
</calcChain>
</file>

<file path=xl/sharedStrings.xml><?xml version="1.0" encoding="utf-8"?>
<sst xmlns="http://schemas.openxmlformats.org/spreadsheetml/2006/main" count="144" uniqueCount="144">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</sst>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7" applyNumberFormat="0" applyAlignment="0" applyProtection="0"/>
    <xf numFmtId="0" fontId="13" fillId="21" borderId="8" applyNumberFormat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7" applyNumberFormat="0" applyAlignment="0" applyProtection="0"/>
    <xf numFmtId="0" fontId="20" fillId="0" borderId="1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9" fillId="22" borderId="13" applyNumberFormat="0" applyFont="0" applyAlignment="0" applyProtection="0"/>
    <xf numFmtId="0" fontId="22" fillId="20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/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Font="1"/>
    <xf numFmtId="0" fontId="8" fillId="0" borderId="0" xfId="1" applyFont="1" applyProtection="1">
      <protection locked="0"/>
    </xf>
    <xf numFmtId="0" fontId="6" fillId="0" borderId="0" xfId="1" applyFont="1" applyProtection="1">
      <protection locked="0"/>
    </xf>
    <xf numFmtId="164" fontId="4" fillId="0" borderId="0" xfId="2" applyNumberFormat="1" applyFont="1" applyProtection="1">
      <protection locked="0"/>
    </xf>
    <xf numFmtId="4" fontId="6" fillId="0" borderId="0" xfId="1" applyNumberFormat="1" applyFont="1" applyFill="1"/>
    <xf numFmtId="4" fontId="6" fillId="0" borderId="0" xfId="1" applyNumberFormat="1" applyFont="1"/>
    <xf numFmtId="164" fontId="6" fillId="0" borderId="0" xfId="1" applyNumberFormat="1" applyFont="1"/>
    <xf numFmtId="0" fontId="6" fillId="0" borderId="0" xfId="1" applyFont="1"/>
    <xf numFmtId="4" fontId="4" fillId="0" borderId="0" xfId="1" applyNumberFormat="1" applyFont="1" applyFill="1"/>
    <xf numFmtId="0" fontId="4" fillId="0" borderId="0" xfId="1" applyFont="1" applyFill="1"/>
    <xf numFmtId="0" fontId="6" fillId="0" borderId="0" xfId="1" applyFont="1" applyFill="1"/>
    <xf numFmtId="0" fontId="3" fillId="0" borderId="0" xfId="1" applyFont="1" applyAlignment="1" applyProtection="1">
      <alignment horizontal="right"/>
      <protection locked="0"/>
    </xf>
    <xf numFmtId="164" fontId="3" fillId="0" borderId="0" xfId="1" applyNumberFormat="1" applyFont="1"/>
    <xf numFmtId="0" fontId="5" fillId="0" borderId="0" xfId="1" applyFont="1" applyFill="1" applyAlignment="1">
      <alignment horizontal="left" wrapText="1"/>
    </xf>
    <xf numFmtId="0" fontId="2" fillId="0" borderId="0" xfId="1" applyFont="1" applyFill="1"/>
    <xf numFmtId="0" fontId="1" fillId="0" borderId="0" xfId="1"/>
  </cellXfs>
  <cellStyles count="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 2" xfId="39"/>
    <cellStyle name="Millares 3" xfId="2"/>
    <cellStyle name="Normal" xfId="0" builtinId="0"/>
    <cellStyle name="Normal 2" xfId="1"/>
    <cellStyle name="Normal 3" xfId="40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Note" xfId="47"/>
    <cellStyle name="Output" xfId="48"/>
    <cellStyle name="Title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ASASM-6005\Users\eugenia_casas\Desktop\RespaldoArchivos\Mal&#250;\2.PARTICIPACIONES\3%20PPP\2014\Estimaci&#243;n%202014%20New%20Lineamien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ASASM-6005\Users\eugenia_casas\Desktop\RespaldoArchivos\Mal&#250;\2.PARTICIPACIONES\2%20Participaciones%20para%20Publicacion\2014\1%20LINEAMIENTOS%20-%20PUBLICACION%20PARTICIPACIONES%20EN%20INTERNET%20MENSUAL-TRIMESTRAL-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"/>
      <sheetName val="BASE CONCENTRADOS"/>
      <sheetName val="REPUB-Estimación"/>
    </sheetNames>
    <sheetDataSet>
      <sheetData sheetId="0" refreshError="1">
        <row r="9">
          <cell r="K9">
            <v>50564192.654801354</v>
          </cell>
        </row>
        <row r="10">
          <cell r="K10">
            <v>40711264.377437145</v>
          </cell>
        </row>
        <row r="11">
          <cell r="K11">
            <v>40587129.881312415</v>
          </cell>
        </row>
        <row r="12">
          <cell r="K12">
            <v>19422460.338471998</v>
          </cell>
        </row>
        <row r="13">
          <cell r="K13">
            <v>32545670.878276251</v>
          </cell>
        </row>
        <row r="14">
          <cell r="K14">
            <v>106716726.47238646</v>
          </cell>
        </row>
        <row r="15">
          <cell r="K15">
            <v>143395602.91496029</v>
          </cell>
        </row>
        <row r="16">
          <cell r="K16">
            <v>33662484.666351005</v>
          </cell>
        </row>
        <row r="17">
          <cell r="K17">
            <v>23310833.905021321</v>
          </cell>
        </row>
        <row r="18">
          <cell r="K18">
            <v>22514337.612913087</v>
          </cell>
        </row>
        <row r="19">
          <cell r="K19">
            <v>22220087.000076301</v>
          </cell>
        </row>
        <row r="20">
          <cell r="K20">
            <v>111844073.62734185</v>
          </cell>
        </row>
        <row r="21">
          <cell r="K21">
            <v>28344601.029513463</v>
          </cell>
        </row>
        <row r="22">
          <cell r="K22">
            <v>113937675.44483149</v>
          </cell>
        </row>
        <row r="23">
          <cell r="K23">
            <v>75462363.030449674</v>
          </cell>
        </row>
        <row r="24">
          <cell r="K24">
            <v>41099008.940638065</v>
          </cell>
        </row>
        <row r="25">
          <cell r="K25">
            <v>110192498.93855128</v>
          </cell>
        </row>
        <row r="26">
          <cell r="K26">
            <v>42025094.361910984</v>
          </cell>
        </row>
        <row r="27">
          <cell r="K27">
            <v>51105169.953128427</v>
          </cell>
        </row>
        <row r="28">
          <cell r="K28">
            <v>23871178.786713924</v>
          </cell>
        </row>
        <row r="29">
          <cell r="K29">
            <v>47176308.661974341</v>
          </cell>
        </row>
        <row r="30">
          <cell r="K30">
            <v>94027532.557022765</v>
          </cell>
        </row>
        <row r="31">
          <cell r="K31">
            <v>31504501.520124666</v>
          </cell>
        </row>
        <row r="32">
          <cell r="K32">
            <v>22379101.196911283</v>
          </cell>
        </row>
        <row r="33">
          <cell r="K33">
            <v>77745676.714454696</v>
          </cell>
        </row>
        <row r="34">
          <cell r="K34">
            <v>53590999.30377274</v>
          </cell>
        </row>
        <row r="35">
          <cell r="K35">
            <v>42348363.137181163</v>
          </cell>
        </row>
        <row r="36">
          <cell r="K36">
            <v>21165092.421203107</v>
          </cell>
        </row>
        <row r="37">
          <cell r="K37">
            <v>62015932.97346133</v>
          </cell>
        </row>
        <row r="38">
          <cell r="K38">
            <v>16525836.189694423</v>
          </cell>
        </row>
        <row r="39">
          <cell r="K39">
            <v>52452214.953700975</v>
          </cell>
        </row>
        <row r="40">
          <cell r="K40">
            <v>48217013.131557263</v>
          </cell>
        </row>
        <row r="41">
          <cell r="K41">
            <v>14823587.669224983</v>
          </cell>
        </row>
        <row r="42">
          <cell r="K42">
            <v>111457355.5109463</v>
          </cell>
        </row>
        <row r="43">
          <cell r="K43">
            <v>40988206.721193813</v>
          </cell>
        </row>
        <row r="44">
          <cell r="K44">
            <v>34849057.403032303</v>
          </cell>
        </row>
        <row r="45">
          <cell r="K45">
            <v>45734063.012644745</v>
          </cell>
        </row>
        <row r="46">
          <cell r="K46">
            <v>23708502.992492855</v>
          </cell>
        </row>
        <row r="47">
          <cell r="K47">
            <v>3387077238.8716331</v>
          </cell>
        </row>
        <row r="48">
          <cell r="K48">
            <v>72473610.906621367</v>
          </cell>
        </row>
        <row r="49">
          <cell r="K49">
            <v>23417853.217025515</v>
          </cell>
        </row>
        <row r="50">
          <cell r="K50">
            <v>36009115.987219855</v>
          </cell>
        </row>
        <row r="51">
          <cell r="K51">
            <v>68378081.478541568</v>
          </cell>
        </row>
        <row r="52">
          <cell r="K52">
            <v>65041019.461820096</v>
          </cell>
        </row>
        <row r="53">
          <cell r="K53">
            <v>53417894.955941379</v>
          </cell>
        </row>
        <row r="54">
          <cell r="K54">
            <v>66367083.18167685</v>
          </cell>
        </row>
        <row r="55">
          <cell r="K55">
            <v>42015308.376900509</v>
          </cell>
        </row>
        <row r="56">
          <cell r="K56">
            <v>54983184.082727149</v>
          </cell>
        </row>
        <row r="57">
          <cell r="K57">
            <v>45752473.948541664</v>
          </cell>
        </row>
        <row r="58">
          <cell r="K58">
            <v>77417510.906153768</v>
          </cell>
        </row>
        <row r="59">
          <cell r="K59">
            <v>27353909.164790992</v>
          </cell>
        </row>
        <row r="60">
          <cell r="K60">
            <v>21483594.063536376</v>
          </cell>
        </row>
        <row r="61">
          <cell r="K61">
            <v>304862330.62344003</v>
          </cell>
        </row>
        <row r="62">
          <cell r="K62">
            <v>19562944.861867912</v>
          </cell>
        </row>
        <row r="63">
          <cell r="K63">
            <v>40263521.99878262</v>
          </cell>
        </row>
        <row r="64">
          <cell r="K64">
            <v>19928741.705259211</v>
          </cell>
        </row>
        <row r="65">
          <cell r="K65">
            <v>44483351.686907105</v>
          </cell>
        </row>
        <row r="66">
          <cell r="K66">
            <v>33457826.339584425</v>
          </cell>
        </row>
        <row r="67">
          <cell r="K67">
            <v>24461319.714754447</v>
          </cell>
        </row>
        <row r="68">
          <cell r="K68">
            <v>98621863.352341548</v>
          </cell>
        </row>
        <row r="69">
          <cell r="K69">
            <v>21371558.682910379</v>
          </cell>
        </row>
        <row r="70">
          <cell r="K70">
            <v>154950801.69234517</v>
          </cell>
        </row>
        <row r="71">
          <cell r="K71">
            <v>70142005.040306583</v>
          </cell>
        </row>
        <row r="72">
          <cell r="K72">
            <v>43019927.587621406</v>
          </cell>
        </row>
        <row r="73">
          <cell r="K73">
            <v>92138921.156169891</v>
          </cell>
        </row>
        <row r="74">
          <cell r="K74">
            <v>626321438.58095634</v>
          </cell>
        </row>
        <row r="75">
          <cell r="K75">
            <v>45422950.710472442</v>
          </cell>
        </row>
        <row r="76">
          <cell r="K76">
            <v>245974712.44478142</v>
          </cell>
        </row>
        <row r="77">
          <cell r="K77">
            <v>23130293.767477609</v>
          </cell>
        </row>
        <row r="78">
          <cell r="K78">
            <v>23966845.217279628</v>
          </cell>
        </row>
        <row r="79">
          <cell r="K79">
            <v>38850440.690763921</v>
          </cell>
        </row>
        <row r="80">
          <cell r="K80">
            <v>40556822.106474131</v>
          </cell>
        </row>
        <row r="81">
          <cell r="K81">
            <v>125674060.77156237</v>
          </cell>
        </row>
        <row r="82">
          <cell r="K82">
            <v>22225157.370320529</v>
          </cell>
        </row>
        <row r="83">
          <cell r="K83">
            <v>35204889.332045145</v>
          </cell>
        </row>
        <row r="84">
          <cell r="K84">
            <v>16784439.768371273</v>
          </cell>
        </row>
        <row r="85">
          <cell r="K85">
            <v>26279045.203193303</v>
          </cell>
        </row>
        <row r="86">
          <cell r="K86">
            <v>56770317.29724966</v>
          </cell>
        </row>
        <row r="87">
          <cell r="K87">
            <v>69517637.001165211</v>
          </cell>
        </row>
        <row r="88">
          <cell r="K88">
            <v>47054083.663002871</v>
          </cell>
        </row>
        <row r="89">
          <cell r="K89">
            <v>20127069.867755275</v>
          </cell>
        </row>
        <row r="90">
          <cell r="K90">
            <v>25246822.011829458</v>
          </cell>
        </row>
        <row r="91">
          <cell r="K91">
            <v>62071304.076889142</v>
          </cell>
        </row>
        <row r="92">
          <cell r="K92">
            <v>111962611.62227693</v>
          </cell>
        </row>
        <row r="93">
          <cell r="K93">
            <v>55072409.061206006</v>
          </cell>
        </row>
        <row r="94">
          <cell r="K94">
            <v>90909011.871460408</v>
          </cell>
        </row>
        <row r="95">
          <cell r="K95">
            <v>48106243.038798288</v>
          </cell>
        </row>
        <row r="96">
          <cell r="K96">
            <v>55093799.870669752</v>
          </cell>
        </row>
        <row r="97">
          <cell r="K97">
            <v>15716338.523618313</v>
          </cell>
        </row>
        <row r="98">
          <cell r="K98">
            <v>40637405.816705443</v>
          </cell>
        </row>
        <row r="99">
          <cell r="K99">
            <v>23682936.427611589</v>
          </cell>
        </row>
        <row r="100">
          <cell r="K100">
            <v>88645277.129036337</v>
          </cell>
        </row>
        <row r="101">
          <cell r="K101">
            <v>31054374.742485784</v>
          </cell>
        </row>
        <row r="102">
          <cell r="K102">
            <v>248385709.23739377</v>
          </cell>
        </row>
        <row r="103">
          <cell r="K103">
            <v>90926231.227017894</v>
          </cell>
        </row>
        <row r="104">
          <cell r="K104">
            <v>24367155.169588715</v>
          </cell>
        </row>
        <row r="105">
          <cell r="K105">
            <v>44887677.526373327</v>
          </cell>
        </row>
        <row r="106">
          <cell r="K106">
            <v>559649590.34428692</v>
          </cell>
        </row>
        <row r="107">
          <cell r="K107">
            <v>955526215.0142535</v>
          </cell>
        </row>
        <row r="108">
          <cell r="K108">
            <v>33070588.178271141</v>
          </cell>
        </row>
        <row r="109">
          <cell r="K109">
            <v>98680912.705691785</v>
          </cell>
        </row>
        <row r="110">
          <cell r="K110">
            <v>645701340.16471446</v>
          </cell>
        </row>
        <row r="111">
          <cell r="K111">
            <v>22326030.101498239</v>
          </cell>
        </row>
        <row r="112">
          <cell r="K112">
            <v>25355738.121737596</v>
          </cell>
        </row>
        <row r="113">
          <cell r="K113">
            <v>24759704.104048923</v>
          </cell>
        </row>
        <row r="114">
          <cell r="K114">
            <v>47070864.021380439</v>
          </cell>
        </row>
        <row r="115">
          <cell r="K115">
            <v>21165417.973533981</v>
          </cell>
        </row>
        <row r="116">
          <cell r="K116">
            <v>20120905.373915736</v>
          </cell>
        </row>
        <row r="117">
          <cell r="K117">
            <v>69613918.989008456</v>
          </cell>
        </row>
        <row r="118">
          <cell r="K118">
            <v>50702925.682172842</v>
          </cell>
        </row>
        <row r="119">
          <cell r="K119">
            <v>31138281.531310417</v>
          </cell>
        </row>
        <row r="120">
          <cell r="K120">
            <v>26129702.319713</v>
          </cell>
        </row>
        <row r="121">
          <cell r="K121">
            <v>20416610.357463364</v>
          </cell>
        </row>
        <row r="122">
          <cell r="K122">
            <v>36803799.728879526</v>
          </cell>
        </row>
        <row r="123">
          <cell r="K123">
            <v>32463452.860400766</v>
          </cell>
        </row>
        <row r="124">
          <cell r="K124">
            <v>42361682.144401319</v>
          </cell>
        </row>
        <row r="125">
          <cell r="K125">
            <v>52205720.80849807</v>
          </cell>
        </row>
        <row r="126">
          <cell r="K126">
            <v>59228008.681067355</v>
          </cell>
        </row>
        <row r="127">
          <cell r="K127">
            <v>55405113.204012975</v>
          </cell>
        </row>
        <row r="128">
          <cell r="K128">
            <v>2307694256.9533496</v>
          </cell>
        </row>
        <row r="129">
          <cell r="K129">
            <v>59644894.640288122</v>
          </cell>
        </row>
        <row r="130">
          <cell r="K130">
            <v>27763031.885885656</v>
          </cell>
        </row>
        <row r="131">
          <cell r="K131">
            <v>40594557.000820264</v>
          </cell>
        </row>
        <row r="132">
          <cell r="K132">
            <v>189852843.76068461</v>
          </cell>
        </row>
        <row r="133">
          <cell r="K133">
            <v>127599209.41177857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Pub Part 1trim 2014"/>
      <sheetName val="Abril"/>
      <sheetName val="Mayo"/>
      <sheetName val="Junio"/>
      <sheetName val="Pub Part 2trim 2014 "/>
      <sheetName val="ACUMULADO 1er SEM"/>
      <sheetName val="Julio"/>
    </sheetNames>
    <sheetDataSet>
      <sheetData sheetId="0">
        <row r="5">
          <cell r="Q5">
            <v>3933000.29</v>
          </cell>
        </row>
        <row r="6">
          <cell r="Q6">
            <v>3252293.68</v>
          </cell>
        </row>
        <row r="7">
          <cell r="Q7">
            <v>3187846.63</v>
          </cell>
        </row>
        <row r="8">
          <cell r="Q8">
            <v>1537305.64</v>
          </cell>
        </row>
        <row r="9">
          <cell r="Q9">
            <v>2659723.9</v>
          </cell>
        </row>
        <row r="10">
          <cell r="Q10">
            <v>8427511.0099999998</v>
          </cell>
        </row>
        <row r="11">
          <cell r="Q11">
            <v>11459048.399999999</v>
          </cell>
        </row>
        <row r="12">
          <cell r="Q12">
            <v>2672614.29</v>
          </cell>
        </row>
        <row r="13">
          <cell r="Q13">
            <v>1859592.6500000001</v>
          </cell>
        </row>
        <row r="14">
          <cell r="Q14">
            <v>1778429.22</v>
          </cell>
        </row>
        <row r="15">
          <cell r="Q15">
            <v>1643389.1100000003</v>
          </cell>
        </row>
        <row r="16">
          <cell r="Q16">
            <v>8903448.4399999995</v>
          </cell>
        </row>
        <row r="17">
          <cell r="Q17">
            <v>2202699.96</v>
          </cell>
        </row>
        <row r="18">
          <cell r="Q18">
            <v>8764076.1900000013</v>
          </cell>
        </row>
        <row r="19">
          <cell r="Q19">
            <v>6200849.54</v>
          </cell>
        </row>
        <row r="20">
          <cell r="Q20">
            <v>3179282.2100000004</v>
          </cell>
        </row>
        <row r="21">
          <cell r="Q21">
            <v>8612987.5899999999</v>
          </cell>
        </row>
        <row r="22">
          <cell r="Q22">
            <v>3415455.12</v>
          </cell>
        </row>
        <row r="23">
          <cell r="Q23">
            <v>4106238.8499999996</v>
          </cell>
        </row>
        <row r="24">
          <cell r="Q24">
            <v>3528453.3200000003</v>
          </cell>
        </row>
        <row r="25">
          <cell r="Q25">
            <v>1816248.6099999999</v>
          </cell>
        </row>
        <row r="26">
          <cell r="Q26">
            <v>6969062</v>
          </cell>
        </row>
        <row r="27">
          <cell r="Q27">
            <v>2490727.8999999994</v>
          </cell>
        </row>
        <row r="28">
          <cell r="Q28">
            <v>1741086.6099999999</v>
          </cell>
        </row>
        <row r="29">
          <cell r="Q29">
            <v>5714568.2300000004</v>
          </cell>
        </row>
        <row r="30">
          <cell r="Q30">
            <v>4159347.47</v>
          </cell>
        </row>
        <row r="31">
          <cell r="Q31">
            <v>3242939.3</v>
          </cell>
        </row>
        <row r="32">
          <cell r="Q32">
            <v>1673741.31</v>
          </cell>
        </row>
        <row r="33">
          <cell r="Q33">
            <v>5221560.6000000006</v>
          </cell>
        </row>
        <row r="34">
          <cell r="Q34">
            <v>1252241.3499999999</v>
          </cell>
        </row>
        <row r="35">
          <cell r="Q35">
            <v>4234519.47</v>
          </cell>
        </row>
        <row r="36">
          <cell r="Q36">
            <v>3928165.7399999998</v>
          </cell>
        </row>
        <row r="37">
          <cell r="Q37">
            <v>1134891.0400000003</v>
          </cell>
        </row>
        <row r="38">
          <cell r="Q38">
            <v>8930860.5999999996</v>
          </cell>
        </row>
        <row r="39">
          <cell r="Q39">
            <v>2953989.3299999996</v>
          </cell>
        </row>
        <row r="40">
          <cell r="Q40">
            <v>2701570.6599999997</v>
          </cell>
        </row>
        <row r="41">
          <cell r="Q41">
            <v>3610660.51</v>
          </cell>
        </row>
        <row r="42">
          <cell r="Q42">
            <v>1874504.2600000002</v>
          </cell>
        </row>
        <row r="43">
          <cell r="Q43">
            <v>238188923.94000003</v>
          </cell>
        </row>
        <row r="44">
          <cell r="Q44">
            <v>2567970.5799999996</v>
          </cell>
        </row>
        <row r="45">
          <cell r="Q45">
            <v>1790715.44</v>
          </cell>
        </row>
        <row r="46">
          <cell r="Q46">
            <v>2968318.87</v>
          </cell>
        </row>
        <row r="47">
          <cell r="Q47">
            <v>5407143.4900000002</v>
          </cell>
        </row>
        <row r="48">
          <cell r="Q48">
            <v>6013826.169999999</v>
          </cell>
        </row>
        <row r="49">
          <cell r="Q49">
            <v>4148234.88</v>
          </cell>
        </row>
        <row r="50">
          <cell r="Q50">
            <v>5324116.3500000006</v>
          </cell>
        </row>
        <row r="51">
          <cell r="Q51">
            <v>3291830.6799999997</v>
          </cell>
        </row>
        <row r="52">
          <cell r="Q52">
            <v>4484587</v>
          </cell>
        </row>
        <row r="53">
          <cell r="Q53">
            <v>3644119.6599999997</v>
          </cell>
        </row>
        <row r="54">
          <cell r="Q54">
            <v>6168802.4699999997</v>
          </cell>
        </row>
        <row r="55">
          <cell r="Q55">
            <v>2149351.4099999997</v>
          </cell>
        </row>
        <row r="56">
          <cell r="Q56">
            <v>1635969.7900000003</v>
          </cell>
        </row>
        <row r="57">
          <cell r="Q57">
            <v>24737132.98</v>
          </cell>
        </row>
        <row r="58">
          <cell r="Q58">
            <v>1481338.86</v>
          </cell>
        </row>
        <row r="59">
          <cell r="Q59">
            <v>3068817.2699999996</v>
          </cell>
        </row>
        <row r="60">
          <cell r="Q60">
            <v>1263532.9899999998</v>
          </cell>
        </row>
        <row r="61">
          <cell r="Q61">
            <v>3460759.98</v>
          </cell>
        </row>
        <row r="62">
          <cell r="Q62">
            <v>2655671.7199999997</v>
          </cell>
        </row>
        <row r="63">
          <cell r="Q63">
            <v>1942789.65</v>
          </cell>
        </row>
        <row r="64">
          <cell r="Q64">
            <v>8435362.4099999983</v>
          </cell>
        </row>
        <row r="65">
          <cell r="Q65">
            <v>1483974.61</v>
          </cell>
        </row>
        <row r="66">
          <cell r="Q66">
            <v>12271331.85</v>
          </cell>
        </row>
        <row r="67">
          <cell r="Q67">
            <v>5690723.4600000018</v>
          </cell>
        </row>
        <row r="68">
          <cell r="Q68">
            <v>3375865.3499999996</v>
          </cell>
        </row>
        <row r="69">
          <cell r="Q69">
            <v>7621271.6299999999</v>
          </cell>
        </row>
        <row r="70">
          <cell r="Q70">
            <v>38818933.080000006</v>
          </cell>
        </row>
        <row r="71">
          <cell r="Q71">
            <v>3216598.98</v>
          </cell>
        </row>
        <row r="72">
          <cell r="Q72">
            <v>19376100.520000003</v>
          </cell>
        </row>
        <row r="73">
          <cell r="Q73">
            <v>1776990.3299999998</v>
          </cell>
        </row>
        <row r="74">
          <cell r="Q74">
            <v>1926975.06</v>
          </cell>
        </row>
        <row r="75">
          <cell r="Q75">
            <v>3127108.69</v>
          </cell>
        </row>
        <row r="76">
          <cell r="Q76">
            <v>3231035.68</v>
          </cell>
        </row>
        <row r="77">
          <cell r="Q77">
            <v>10052994.770000001</v>
          </cell>
        </row>
        <row r="78">
          <cell r="Q78">
            <v>1788669.1799999997</v>
          </cell>
        </row>
        <row r="79">
          <cell r="Q79">
            <v>2758088.6100000003</v>
          </cell>
        </row>
        <row r="80">
          <cell r="Q80">
            <v>1328552.5199999998</v>
          </cell>
        </row>
        <row r="81">
          <cell r="Q81">
            <v>2054584.5699999998</v>
          </cell>
        </row>
        <row r="82">
          <cell r="Q82">
            <v>4301500.5500000007</v>
          </cell>
        </row>
        <row r="83">
          <cell r="Q83">
            <v>5569059.71</v>
          </cell>
        </row>
        <row r="84">
          <cell r="Q84">
            <v>74580899.960000008</v>
          </cell>
        </row>
        <row r="85">
          <cell r="Q85">
            <v>2523156.2799999998</v>
          </cell>
        </row>
        <row r="86">
          <cell r="Q86">
            <v>1589044.2</v>
          </cell>
        </row>
        <row r="87">
          <cell r="Q87">
            <v>1993610.6800000004</v>
          </cell>
        </row>
        <row r="88">
          <cell r="Q88">
            <v>4906071.7700000005</v>
          </cell>
        </row>
        <row r="89">
          <cell r="Q89">
            <v>8905141.1799999978</v>
          </cell>
        </row>
        <row r="90">
          <cell r="Q90">
            <v>4301342.3499999996</v>
          </cell>
        </row>
        <row r="91">
          <cell r="Q91">
            <v>7210873.2999999989</v>
          </cell>
        </row>
        <row r="92">
          <cell r="Q92">
            <v>3726663.3599999994</v>
          </cell>
        </row>
        <row r="93">
          <cell r="Q93">
            <v>4405522.45</v>
          </cell>
        </row>
        <row r="94">
          <cell r="Q94">
            <v>1199473.98</v>
          </cell>
        </row>
        <row r="95">
          <cell r="Q95">
            <v>3098587.68</v>
          </cell>
        </row>
        <row r="96">
          <cell r="Q96">
            <v>1849582.4499999997</v>
          </cell>
        </row>
        <row r="97">
          <cell r="Q97">
            <v>7167947.3200000003</v>
          </cell>
        </row>
        <row r="98">
          <cell r="Q98">
            <v>2407916.6</v>
          </cell>
        </row>
        <row r="99">
          <cell r="Q99">
            <v>19978603.650000006</v>
          </cell>
        </row>
        <row r="100">
          <cell r="Q100">
            <v>6973183.6100000003</v>
          </cell>
        </row>
        <row r="101">
          <cell r="Q101">
            <v>1863182.3200000003</v>
          </cell>
        </row>
        <row r="102">
          <cell r="Q102">
            <v>3632702.9899999998</v>
          </cell>
        </row>
        <row r="103">
          <cell r="Q103">
            <v>43767011.800000004</v>
          </cell>
        </row>
        <row r="104">
          <cell r="Q104">
            <v>2662906.61</v>
          </cell>
        </row>
        <row r="105">
          <cell r="Q105">
            <v>7992646.5999999996</v>
          </cell>
        </row>
        <row r="106">
          <cell r="Q106">
            <v>49986970.219999999</v>
          </cell>
        </row>
        <row r="107">
          <cell r="Q107">
            <v>1815895.9099999997</v>
          </cell>
        </row>
        <row r="108">
          <cell r="Q108">
            <v>2118745.62</v>
          </cell>
        </row>
        <row r="109">
          <cell r="Q109">
            <v>1924834.27</v>
          </cell>
        </row>
        <row r="110">
          <cell r="Q110">
            <v>3739071.3000000003</v>
          </cell>
        </row>
        <row r="111">
          <cell r="Q111">
            <v>1691972.49</v>
          </cell>
        </row>
        <row r="112">
          <cell r="Q112">
            <v>1586707.6199999996</v>
          </cell>
        </row>
        <row r="113">
          <cell r="Q113">
            <v>5459673.0999999996</v>
          </cell>
        </row>
        <row r="114">
          <cell r="Q114">
            <v>4067194.59</v>
          </cell>
        </row>
        <row r="115">
          <cell r="Q115">
            <v>2471535.2100000004</v>
          </cell>
        </row>
        <row r="116">
          <cell r="Q116">
            <v>1987075.1300000001</v>
          </cell>
        </row>
        <row r="117">
          <cell r="Q117">
            <v>1599771.1500000001</v>
          </cell>
        </row>
        <row r="118">
          <cell r="Q118">
            <v>2863548.9799999995</v>
          </cell>
        </row>
        <row r="119">
          <cell r="Q119">
            <v>2563413.23</v>
          </cell>
        </row>
        <row r="120">
          <cell r="Q120">
            <v>3253242.91</v>
          </cell>
        </row>
        <row r="121">
          <cell r="Q121">
            <v>4273494.59</v>
          </cell>
        </row>
        <row r="122">
          <cell r="Q122">
            <v>4674623.1599999992</v>
          </cell>
        </row>
        <row r="123">
          <cell r="Q123">
            <v>4400787.0200000005</v>
          </cell>
        </row>
        <row r="124">
          <cell r="Q124">
            <v>168962039.63000003</v>
          </cell>
        </row>
        <row r="125">
          <cell r="Q125">
            <v>4733731.16</v>
          </cell>
        </row>
        <row r="126">
          <cell r="Q126">
            <v>2233659.9699999997</v>
          </cell>
        </row>
        <row r="127">
          <cell r="Q127">
            <v>3198107.9000000004</v>
          </cell>
        </row>
        <row r="128">
          <cell r="Q128">
            <v>14081097.92</v>
          </cell>
        </row>
        <row r="129">
          <cell r="Q129">
            <v>9918862.879999999</v>
          </cell>
        </row>
        <row r="131">
          <cell r="Q131">
            <v>1139916733.8700008</v>
          </cell>
        </row>
      </sheetData>
      <sheetData sheetId="1">
        <row r="5">
          <cell r="Q5">
            <v>4325700.91</v>
          </cell>
        </row>
        <row r="6">
          <cell r="Q6">
            <v>3453484.6300000004</v>
          </cell>
        </row>
        <row r="7">
          <cell r="Q7">
            <v>3434202.1599999997</v>
          </cell>
        </row>
        <row r="8">
          <cell r="Q8">
            <v>1624208.24</v>
          </cell>
        </row>
        <row r="9">
          <cell r="Q9">
            <v>2866326.93</v>
          </cell>
        </row>
        <row r="10">
          <cell r="Q10">
            <v>9003723.1999999993</v>
          </cell>
        </row>
        <row r="11">
          <cell r="Q11">
            <v>12400349.869999999</v>
          </cell>
        </row>
        <row r="12">
          <cell r="Q12">
            <v>2901740.92</v>
          </cell>
        </row>
        <row r="13">
          <cell r="Q13">
            <v>1961916.9</v>
          </cell>
        </row>
        <row r="14">
          <cell r="Q14">
            <v>1883012.6800000004</v>
          </cell>
        </row>
        <row r="15">
          <cell r="Q15">
            <v>1760173.3300000003</v>
          </cell>
        </row>
        <row r="16">
          <cell r="Q16">
            <v>9699185.0700000003</v>
          </cell>
        </row>
        <row r="17">
          <cell r="Q17">
            <v>2354597.1800000002</v>
          </cell>
        </row>
        <row r="18">
          <cell r="Q18">
            <v>9479884.4400000013</v>
          </cell>
        </row>
        <row r="19">
          <cell r="Q19">
            <v>6561226.1799999997</v>
          </cell>
        </row>
        <row r="20">
          <cell r="Q20">
            <v>3401016.8500000006</v>
          </cell>
        </row>
        <row r="21">
          <cell r="Q21">
            <v>9236592.6099999994</v>
          </cell>
        </row>
        <row r="22">
          <cell r="Q22">
            <v>3714729.8</v>
          </cell>
        </row>
        <row r="23">
          <cell r="Q23">
            <v>4481024.1900000004</v>
          </cell>
        </row>
        <row r="24">
          <cell r="Q24">
            <v>3842409.9400000004</v>
          </cell>
        </row>
        <row r="25">
          <cell r="Q25">
            <v>1954652</v>
          </cell>
        </row>
        <row r="26">
          <cell r="Q26">
            <v>7851399.4100000001</v>
          </cell>
        </row>
        <row r="27">
          <cell r="Q27">
            <v>2699897.7300000004</v>
          </cell>
        </row>
        <row r="28">
          <cell r="Q28">
            <v>1862024.21</v>
          </cell>
        </row>
        <row r="29">
          <cell r="Q29">
            <v>6384913.0600000005</v>
          </cell>
        </row>
        <row r="30">
          <cell r="Q30">
            <v>4569904.0100000007</v>
          </cell>
        </row>
        <row r="31">
          <cell r="Q31">
            <v>3567171.0599999996</v>
          </cell>
        </row>
        <row r="32">
          <cell r="Q32">
            <v>1783950.04</v>
          </cell>
        </row>
        <row r="33">
          <cell r="Q33">
            <v>5539727.1500000004</v>
          </cell>
        </row>
        <row r="34">
          <cell r="Q34">
            <v>1323186.26</v>
          </cell>
        </row>
        <row r="35">
          <cell r="Q35">
            <v>4582000.6700000009</v>
          </cell>
        </row>
        <row r="36">
          <cell r="Q36">
            <v>4135465.4499999997</v>
          </cell>
        </row>
        <row r="37">
          <cell r="Q37">
            <v>1203506.8500000003</v>
          </cell>
        </row>
        <row r="38">
          <cell r="Q38">
            <v>9719538.7000000011</v>
          </cell>
        </row>
        <row r="39">
          <cell r="Q39">
            <v>3190013.57</v>
          </cell>
        </row>
        <row r="40">
          <cell r="Q40">
            <v>2855035.9899999993</v>
          </cell>
        </row>
        <row r="41">
          <cell r="Q41">
            <v>3855794.4699999993</v>
          </cell>
        </row>
        <row r="42">
          <cell r="Q42">
            <v>1994205.8000000005</v>
          </cell>
        </row>
        <row r="43">
          <cell r="Q43">
            <v>267064505.69</v>
          </cell>
        </row>
        <row r="44">
          <cell r="Q44">
            <v>2748466.3499999996</v>
          </cell>
        </row>
        <row r="45">
          <cell r="Q45">
            <v>1931328.2400000002</v>
          </cell>
        </row>
        <row r="46">
          <cell r="Q46">
            <v>3122388.7299999995</v>
          </cell>
        </row>
        <row r="47">
          <cell r="Q47">
            <v>5849682.6899999995</v>
          </cell>
        </row>
        <row r="48">
          <cell r="Q48">
            <v>5639282.8399999999</v>
          </cell>
        </row>
        <row r="49">
          <cell r="Q49">
            <v>4488853.6100000003</v>
          </cell>
        </row>
        <row r="50">
          <cell r="Q50">
            <v>5739829.79</v>
          </cell>
        </row>
        <row r="51">
          <cell r="Q51">
            <v>3545139.7</v>
          </cell>
        </row>
        <row r="52">
          <cell r="Q52">
            <v>4783930.2</v>
          </cell>
        </row>
        <row r="53">
          <cell r="Q53">
            <v>4014011.49</v>
          </cell>
        </row>
        <row r="54">
          <cell r="Q54">
            <v>6713061.7700000005</v>
          </cell>
        </row>
        <row r="55">
          <cell r="Q55">
            <v>2288693.81</v>
          </cell>
        </row>
        <row r="56">
          <cell r="Q56">
            <v>1806714.4300000002</v>
          </cell>
        </row>
        <row r="57">
          <cell r="Q57">
            <v>26799032.879999999</v>
          </cell>
        </row>
        <row r="58">
          <cell r="Q58">
            <v>1546071.5100000002</v>
          </cell>
        </row>
        <row r="59">
          <cell r="Q59">
            <v>3322386.1500000004</v>
          </cell>
        </row>
        <row r="60">
          <cell r="Q60">
            <v>1327603.45</v>
          </cell>
        </row>
        <row r="61">
          <cell r="Q61">
            <v>3812515.77</v>
          </cell>
        </row>
        <row r="62">
          <cell r="Q62">
            <v>2875324.9000000004</v>
          </cell>
        </row>
        <row r="63">
          <cell r="Q63">
            <v>2059541.4</v>
          </cell>
        </row>
        <row r="64">
          <cell r="Q64">
            <v>9078741.0700000003</v>
          </cell>
        </row>
        <row r="65">
          <cell r="Q65">
            <v>1594517.22</v>
          </cell>
        </row>
        <row r="66">
          <cell r="Q66">
            <v>13132446.369999999</v>
          </cell>
        </row>
        <row r="67">
          <cell r="Q67">
            <v>6080461.5300000003</v>
          </cell>
        </row>
        <row r="68">
          <cell r="Q68">
            <v>3674159.29</v>
          </cell>
        </row>
        <row r="69">
          <cell r="Q69">
            <v>7962156.5399999991</v>
          </cell>
        </row>
        <row r="70">
          <cell r="Q70">
            <v>52891764.270000018</v>
          </cell>
        </row>
        <row r="71">
          <cell r="Q71">
            <v>3450016.7800000003</v>
          </cell>
        </row>
        <row r="72">
          <cell r="Q72">
            <v>21138530.180000003</v>
          </cell>
        </row>
        <row r="73">
          <cell r="Q73">
            <v>1945753.98</v>
          </cell>
        </row>
        <row r="74">
          <cell r="Q74">
            <v>2071913.7100000002</v>
          </cell>
        </row>
        <row r="75">
          <cell r="Q75">
            <v>3333571.8599999994</v>
          </cell>
        </row>
        <row r="76">
          <cell r="Q76">
            <v>3297551.9100000006</v>
          </cell>
        </row>
        <row r="77">
          <cell r="Q77">
            <v>11293888.400000002</v>
          </cell>
        </row>
        <row r="78">
          <cell r="Q78">
            <v>1868120.6899999997</v>
          </cell>
        </row>
        <row r="79">
          <cell r="Q79">
            <v>2973117.69</v>
          </cell>
        </row>
        <row r="80">
          <cell r="Q80">
            <v>1390942.4400000002</v>
          </cell>
        </row>
        <row r="81">
          <cell r="Q81">
            <v>2245853.2800000003</v>
          </cell>
        </row>
        <row r="82">
          <cell r="Q82">
            <v>4571696.6899999995</v>
          </cell>
        </row>
        <row r="83">
          <cell r="Q83">
            <v>6020652.54</v>
          </cell>
        </row>
        <row r="84">
          <cell r="Q84">
            <v>81779629</v>
          </cell>
        </row>
        <row r="85">
          <cell r="Q85">
            <v>2743051.3799999994</v>
          </cell>
        </row>
        <row r="86">
          <cell r="Q86">
            <v>1655365.7699999998</v>
          </cell>
        </row>
        <row r="87">
          <cell r="Q87">
            <v>2151916.88</v>
          </cell>
        </row>
        <row r="88">
          <cell r="Q88">
            <v>5262012.2600000007</v>
          </cell>
        </row>
        <row r="89">
          <cell r="Q89">
            <v>9609766.3599999975</v>
          </cell>
        </row>
        <row r="90">
          <cell r="Q90">
            <v>4745303.26</v>
          </cell>
        </row>
        <row r="91">
          <cell r="Q91">
            <v>7895336.0800000001</v>
          </cell>
        </row>
        <row r="92">
          <cell r="Q92">
            <v>4096082.28</v>
          </cell>
        </row>
        <row r="93">
          <cell r="Q93">
            <v>4809003.03</v>
          </cell>
        </row>
        <row r="94">
          <cell r="Q94">
            <v>1246371.1600000001</v>
          </cell>
        </row>
        <row r="95">
          <cell r="Q95">
            <v>3411648.04</v>
          </cell>
        </row>
        <row r="96">
          <cell r="Q96">
            <v>1969408.5499999993</v>
          </cell>
        </row>
        <row r="97">
          <cell r="Q97">
            <v>7748982.5399999991</v>
          </cell>
        </row>
        <row r="98">
          <cell r="Q98">
            <v>2576190.69</v>
          </cell>
        </row>
        <row r="99">
          <cell r="Q99">
            <v>21713649.770000003</v>
          </cell>
        </row>
        <row r="100">
          <cell r="Q100">
            <v>7551875.120000001</v>
          </cell>
        </row>
        <row r="101">
          <cell r="Q101">
            <v>1975431.37</v>
          </cell>
        </row>
        <row r="102">
          <cell r="Q102">
            <v>3849583.1600000006</v>
          </cell>
        </row>
        <row r="103">
          <cell r="Q103">
            <v>52774866.660000004</v>
          </cell>
        </row>
        <row r="104">
          <cell r="Q104">
            <v>2808459.3099999996</v>
          </cell>
        </row>
        <row r="105">
          <cell r="Q105">
            <v>8666532.7799999993</v>
          </cell>
        </row>
        <row r="106">
          <cell r="Q106">
            <v>53543594.659999996</v>
          </cell>
        </row>
        <row r="107">
          <cell r="Q107">
            <v>1861381.42</v>
          </cell>
        </row>
        <row r="108">
          <cell r="Q108">
            <v>2121108.7400000002</v>
          </cell>
        </row>
        <row r="109">
          <cell r="Q109">
            <v>2078341.21</v>
          </cell>
        </row>
        <row r="110">
          <cell r="Q110">
            <v>4005171.4600000004</v>
          </cell>
        </row>
        <row r="111">
          <cell r="Q111">
            <v>1811374.57</v>
          </cell>
        </row>
        <row r="112">
          <cell r="Q112">
            <v>1672922.7</v>
          </cell>
        </row>
        <row r="113">
          <cell r="Q113">
            <v>5826670.1299999999</v>
          </cell>
        </row>
        <row r="114">
          <cell r="Q114">
            <v>4358997.419999999</v>
          </cell>
        </row>
        <row r="115">
          <cell r="Q115">
            <v>2630723.96</v>
          </cell>
        </row>
        <row r="116">
          <cell r="Q116">
            <v>2167246.84</v>
          </cell>
        </row>
        <row r="117">
          <cell r="Q117">
            <v>1708260.37</v>
          </cell>
        </row>
        <row r="118">
          <cell r="Q118">
            <v>3009705.37</v>
          </cell>
        </row>
        <row r="119">
          <cell r="Q119">
            <v>2769640.36</v>
          </cell>
        </row>
        <row r="120">
          <cell r="Q120">
            <v>3491620.92</v>
          </cell>
        </row>
        <row r="121">
          <cell r="Q121">
            <v>4600228.5999999996</v>
          </cell>
        </row>
        <row r="122">
          <cell r="Q122">
            <v>5130191.0399999991</v>
          </cell>
        </row>
        <row r="123">
          <cell r="Q123">
            <v>4718148.71</v>
          </cell>
        </row>
        <row r="124">
          <cell r="Q124">
            <v>193071981.03999999</v>
          </cell>
        </row>
        <row r="125">
          <cell r="Q125">
            <v>5082893.8599999994</v>
          </cell>
        </row>
        <row r="126">
          <cell r="Q126">
            <v>2375984.8499999996</v>
          </cell>
        </row>
        <row r="127">
          <cell r="Q127">
            <v>3417409.8200000003</v>
          </cell>
        </row>
        <row r="128">
          <cell r="Q128">
            <v>15013610.010000002</v>
          </cell>
        </row>
        <row r="129">
          <cell r="Q129">
            <v>10958052.239999998</v>
          </cell>
        </row>
        <row r="131">
          <cell r="Q131">
            <v>1267417840.0499995</v>
          </cell>
        </row>
      </sheetData>
      <sheetData sheetId="2">
        <row r="5">
          <cell r="Q5">
            <v>4662809.2700000005</v>
          </cell>
        </row>
        <row r="6">
          <cell r="Q6">
            <v>3938214.3599999994</v>
          </cell>
        </row>
        <row r="7">
          <cell r="Q7">
            <v>4129405.7899999996</v>
          </cell>
        </row>
        <row r="8">
          <cell r="Q8">
            <v>2114617.6800000002</v>
          </cell>
        </row>
        <row r="9">
          <cell r="Q9">
            <v>3101184.26</v>
          </cell>
        </row>
        <row r="10">
          <cell r="Q10">
            <v>11224625.599999998</v>
          </cell>
        </row>
        <row r="11">
          <cell r="Q11">
            <v>13004588.959999999</v>
          </cell>
        </row>
        <row r="12">
          <cell r="Q12">
            <v>3181125.3600000003</v>
          </cell>
        </row>
        <row r="13">
          <cell r="Q13">
            <v>2667454.8799999994</v>
          </cell>
        </row>
        <row r="14">
          <cell r="Q14">
            <v>2954140.1499999994</v>
          </cell>
        </row>
        <row r="15">
          <cell r="Q15">
            <v>2339593.4600000004</v>
          </cell>
        </row>
        <row r="16">
          <cell r="Q16">
            <v>10319430.950000001</v>
          </cell>
        </row>
        <row r="17">
          <cell r="Q17">
            <v>3260876.25</v>
          </cell>
        </row>
        <row r="18">
          <cell r="Q18">
            <v>10658533.65</v>
          </cell>
        </row>
        <row r="19">
          <cell r="Q19">
            <v>8080813.2800000003</v>
          </cell>
        </row>
        <row r="20">
          <cell r="Q20">
            <v>4346398.2</v>
          </cell>
        </row>
        <row r="21">
          <cell r="Q21">
            <v>10125603.9</v>
          </cell>
        </row>
        <row r="22">
          <cell r="Q22">
            <v>5408836.8899999997</v>
          </cell>
        </row>
        <row r="23">
          <cell r="Q23">
            <v>4693098.49</v>
          </cell>
        </row>
        <row r="24">
          <cell r="Q24">
            <v>4721641.5600000005</v>
          </cell>
        </row>
        <row r="25">
          <cell r="Q25">
            <v>2480564.2200000007</v>
          </cell>
        </row>
        <row r="26">
          <cell r="Q26">
            <v>8409567.7000000011</v>
          </cell>
        </row>
        <row r="27">
          <cell r="Q27">
            <v>3602342.96</v>
          </cell>
        </row>
        <row r="28">
          <cell r="Q28">
            <v>2839497.8200000003</v>
          </cell>
        </row>
        <row r="29">
          <cell r="Q29">
            <v>6992037.0099999988</v>
          </cell>
        </row>
        <row r="30">
          <cell r="Q30">
            <v>5210978.87</v>
          </cell>
        </row>
        <row r="31">
          <cell r="Q31">
            <v>4526404.8499999996</v>
          </cell>
        </row>
        <row r="32">
          <cell r="Q32">
            <v>2298980.81</v>
          </cell>
        </row>
        <row r="33">
          <cell r="Q33">
            <v>7113008.1499999985</v>
          </cell>
        </row>
        <row r="34">
          <cell r="Q34">
            <v>1775985.2499999998</v>
          </cell>
        </row>
        <row r="35">
          <cell r="Q35">
            <v>5826943.8200000003</v>
          </cell>
        </row>
        <row r="36">
          <cell r="Q36">
            <v>5292751.1999999993</v>
          </cell>
        </row>
        <row r="37">
          <cell r="Q37">
            <v>1697215.73</v>
          </cell>
        </row>
        <row r="38">
          <cell r="Q38">
            <v>10282104.74</v>
          </cell>
        </row>
        <row r="39">
          <cell r="Q39">
            <v>4075798.69</v>
          </cell>
        </row>
        <row r="40">
          <cell r="Q40">
            <v>3408191.6399999997</v>
          </cell>
        </row>
        <row r="41">
          <cell r="Q41">
            <v>4087737.87</v>
          </cell>
        </row>
        <row r="42">
          <cell r="Q42">
            <v>2741358.1899999995</v>
          </cell>
        </row>
        <row r="43">
          <cell r="Q43">
            <v>280904332.25000006</v>
          </cell>
        </row>
        <row r="44">
          <cell r="Q44">
            <v>4803021.17</v>
          </cell>
        </row>
        <row r="45">
          <cell r="Q45">
            <v>2847923.5399999996</v>
          </cell>
        </row>
        <row r="46">
          <cell r="Q46">
            <v>3752675.6100000003</v>
          </cell>
        </row>
        <row r="47">
          <cell r="Q47">
            <v>7104131.0199999996</v>
          </cell>
        </row>
        <row r="48">
          <cell r="Q48">
            <v>6119523.2199999997</v>
          </cell>
        </row>
        <row r="49">
          <cell r="Q49">
            <v>5323997.18</v>
          </cell>
        </row>
        <row r="50">
          <cell r="Q50">
            <v>6375028.6000000006</v>
          </cell>
        </row>
        <row r="51">
          <cell r="Q51">
            <v>4323751.3100000005</v>
          </cell>
        </row>
        <row r="52">
          <cell r="Q52">
            <v>5336200.9899999993</v>
          </cell>
        </row>
        <row r="53">
          <cell r="Q53">
            <v>4415762.4800000004</v>
          </cell>
        </row>
        <row r="54">
          <cell r="Q54">
            <v>7492150.3299999991</v>
          </cell>
        </row>
        <row r="55">
          <cell r="Q55">
            <v>2650267.44</v>
          </cell>
        </row>
        <row r="56">
          <cell r="Q56">
            <v>2460121.5099999998</v>
          </cell>
        </row>
        <row r="57">
          <cell r="Q57">
            <v>27498258.100000001</v>
          </cell>
        </row>
        <row r="58">
          <cell r="Q58">
            <v>2041622.26</v>
          </cell>
        </row>
        <row r="59">
          <cell r="Q59">
            <v>4025975.87</v>
          </cell>
        </row>
        <row r="60">
          <cell r="Q60">
            <v>1746835.0399999998</v>
          </cell>
        </row>
        <row r="61">
          <cell r="Q61">
            <v>4246953.2799999993</v>
          </cell>
        </row>
        <row r="62">
          <cell r="Q62">
            <v>3239332.4299999992</v>
          </cell>
        </row>
        <row r="63">
          <cell r="Q63">
            <v>2544944.9900000002</v>
          </cell>
        </row>
        <row r="64">
          <cell r="Q64">
            <v>11846429.9</v>
          </cell>
        </row>
        <row r="65">
          <cell r="Q65">
            <v>2421010.3299999996</v>
          </cell>
        </row>
        <row r="66">
          <cell r="Q66">
            <v>14116235.610000001</v>
          </cell>
        </row>
        <row r="67">
          <cell r="Q67">
            <v>7281383.9000000004</v>
          </cell>
        </row>
        <row r="68">
          <cell r="Q68">
            <v>4296753.3699999992</v>
          </cell>
        </row>
        <row r="69">
          <cell r="Q69">
            <v>10975051.109999999</v>
          </cell>
        </row>
        <row r="70">
          <cell r="Q70">
            <v>45559624.150000006</v>
          </cell>
        </row>
        <row r="71">
          <cell r="Q71">
            <v>4540308.4300000006</v>
          </cell>
        </row>
        <row r="72">
          <cell r="Q72">
            <v>23688283.050000004</v>
          </cell>
        </row>
        <row r="73">
          <cell r="Q73">
            <v>2652083.9900000002</v>
          </cell>
        </row>
        <row r="74">
          <cell r="Q74">
            <v>2488772.09</v>
          </cell>
        </row>
        <row r="75">
          <cell r="Q75">
            <v>4168850.5299999993</v>
          </cell>
        </row>
        <row r="76">
          <cell r="Q76">
            <v>3730271.96</v>
          </cell>
        </row>
        <row r="77">
          <cell r="Q77">
            <v>11464594.66</v>
          </cell>
        </row>
        <row r="78">
          <cell r="Q78">
            <v>2487152.56</v>
          </cell>
        </row>
        <row r="79">
          <cell r="Q79">
            <v>3307628.5199999996</v>
          </cell>
        </row>
        <row r="80">
          <cell r="Q80">
            <v>1940301.8999999997</v>
          </cell>
        </row>
        <row r="81">
          <cell r="Q81">
            <v>2716301.81</v>
          </cell>
        </row>
        <row r="82">
          <cell r="Q82">
            <v>5388561.6200000001</v>
          </cell>
        </row>
        <row r="83">
          <cell r="Q83">
            <v>6606359.3200000012</v>
          </cell>
        </row>
        <row r="84">
          <cell r="Q84">
            <v>83967368.480000004</v>
          </cell>
        </row>
        <row r="85">
          <cell r="Q85">
            <v>3694387.3200000003</v>
          </cell>
        </row>
        <row r="86">
          <cell r="Q86">
            <v>2310238.5</v>
          </cell>
        </row>
        <row r="87">
          <cell r="Q87">
            <v>3302166.1199999992</v>
          </cell>
        </row>
        <row r="88">
          <cell r="Q88">
            <v>5679107.4199999999</v>
          </cell>
        </row>
        <row r="89">
          <cell r="Q89">
            <v>10188225.98</v>
          </cell>
        </row>
        <row r="90">
          <cell r="Q90">
            <v>6378713.9399999995</v>
          </cell>
        </row>
        <row r="91">
          <cell r="Q91">
            <v>8060097.25</v>
          </cell>
        </row>
        <row r="92">
          <cell r="Q92">
            <v>4465386.8599999994</v>
          </cell>
        </row>
        <row r="93">
          <cell r="Q93">
            <v>6107953.21</v>
          </cell>
        </row>
        <row r="94">
          <cell r="Q94">
            <v>1796004.2000000002</v>
          </cell>
        </row>
        <row r="95">
          <cell r="Q95">
            <v>4459312.75</v>
          </cell>
        </row>
        <row r="96">
          <cell r="Q96">
            <v>2457511.61</v>
          </cell>
        </row>
        <row r="97">
          <cell r="Q97">
            <v>9434495.6500000004</v>
          </cell>
        </row>
        <row r="98">
          <cell r="Q98">
            <v>3985105.2500000009</v>
          </cell>
        </row>
        <row r="99">
          <cell r="Q99">
            <v>22099516.040000003</v>
          </cell>
        </row>
        <row r="100">
          <cell r="Q100">
            <v>9068521.5499999989</v>
          </cell>
        </row>
        <row r="101">
          <cell r="Q101">
            <v>2405632.5099999998</v>
          </cell>
        </row>
        <row r="102">
          <cell r="Q102">
            <v>4783371.8600000003</v>
          </cell>
        </row>
        <row r="103">
          <cell r="Q103">
            <v>54540570.200000003</v>
          </cell>
        </row>
        <row r="104">
          <cell r="Q104">
            <v>3811825.9699999997</v>
          </cell>
        </row>
        <row r="105">
          <cell r="Q105">
            <v>10570209.370000001</v>
          </cell>
        </row>
        <row r="106">
          <cell r="Q106">
            <v>55619448.930000007</v>
          </cell>
        </row>
        <row r="107">
          <cell r="Q107">
            <v>2346462.13</v>
          </cell>
        </row>
        <row r="108">
          <cell r="Q108">
            <v>2705724.2299999995</v>
          </cell>
        </row>
        <row r="109">
          <cell r="Q109">
            <v>2632639.58</v>
          </cell>
        </row>
        <row r="110">
          <cell r="Q110">
            <v>4564551.05</v>
          </cell>
        </row>
        <row r="111">
          <cell r="Q111">
            <v>2404283.5500000007</v>
          </cell>
        </row>
        <row r="112">
          <cell r="Q112">
            <v>2170543.5599999996</v>
          </cell>
        </row>
        <row r="113">
          <cell r="Q113">
            <v>6748579.3599999994</v>
          </cell>
        </row>
        <row r="114">
          <cell r="Q114">
            <v>4596464.66</v>
          </cell>
        </row>
        <row r="115">
          <cell r="Q115">
            <v>3170143.2700000005</v>
          </cell>
        </row>
        <row r="116">
          <cell r="Q116">
            <v>2513682.56</v>
          </cell>
        </row>
        <row r="117">
          <cell r="Q117">
            <v>2302886.33</v>
          </cell>
        </row>
        <row r="118">
          <cell r="Q118">
            <v>3535437.2600000002</v>
          </cell>
        </row>
        <row r="119">
          <cell r="Q119">
            <v>3294814.51</v>
          </cell>
        </row>
        <row r="120">
          <cell r="Q120">
            <v>4158971.9199999995</v>
          </cell>
        </row>
        <row r="121">
          <cell r="Q121">
            <v>5901052.6799999997</v>
          </cell>
        </row>
        <row r="122">
          <cell r="Q122">
            <v>5771643.379999999</v>
          </cell>
        </row>
        <row r="123">
          <cell r="Q123">
            <v>5924938.6900000004</v>
          </cell>
        </row>
        <row r="124">
          <cell r="Q124">
            <v>194641177.52999994</v>
          </cell>
        </row>
        <row r="125">
          <cell r="Q125">
            <v>5281836.96</v>
          </cell>
        </row>
        <row r="126">
          <cell r="Q126">
            <v>3313916.2100000004</v>
          </cell>
        </row>
        <row r="127">
          <cell r="Q127">
            <v>4381594.8100000005</v>
          </cell>
        </row>
        <row r="128">
          <cell r="Q128">
            <v>15908358.08</v>
          </cell>
        </row>
        <row r="129">
          <cell r="Q129">
            <v>11800314.91</v>
          </cell>
        </row>
        <row r="131">
          <cell r="Q131">
            <v>1377778418.0800002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V134"/>
  <sheetViews>
    <sheetView tabSelected="1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C23" sqref="C23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9" width="12" style="1" hidden="1" customWidth="1"/>
    <col min="20" max="20" width="0" style="1" hidden="1" customWidth="1"/>
    <col min="21" max="16384" width="11.42578125" style="1"/>
  </cols>
  <sheetData>
    <row r="1" spans="1:22" ht="6" customHeight="1" thickBot="1"/>
    <row r="2" spans="1:22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22" s="18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  <c r="Q3" s="15"/>
      <c r="R3" s="16"/>
      <c r="S3" s="17"/>
    </row>
    <row r="4" spans="1:22" s="23" customForma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0"/>
      <c r="R4" s="21"/>
      <c r="S4" s="22"/>
    </row>
    <row r="5" spans="1:22" s="30" customFormat="1" ht="16.5">
      <c r="A5" s="24" t="s">
        <v>18</v>
      </c>
      <c r="B5" s="25"/>
      <c r="C5" s="26">
        <v>523166.4</v>
      </c>
      <c r="D5" s="26">
        <v>7266</v>
      </c>
      <c r="E5" s="26">
        <v>6066774.0099999998</v>
      </c>
      <c r="F5" s="26">
        <v>1400161.3</v>
      </c>
      <c r="G5" s="26">
        <v>113852.52</v>
      </c>
      <c r="H5" s="26">
        <v>10099.89</v>
      </c>
      <c r="I5" s="26">
        <v>194892.33</v>
      </c>
      <c r="J5" s="26">
        <v>0</v>
      </c>
      <c r="K5" s="26">
        <v>283620.64</v>
      </c>
      <c r="L5" s="26">
        <v>32472.6</v>
      </c>
      <c r="M5" s="26">
        <v>0</v>
      </c>
      <c r="N5" s="26">
        <v>2743929.54</v>
      </c>
      <c r="O5" s="26">
        <v>1545275.24</v>
      </c>
      <c r="P5" s="26"/>
      <c r="Q5" s="26">
        <f>SUM(C5:O5)</f>
        <v>12921510.470000001</v>
      </c>
      <c r="R5" s="27"/>
      <c r="S5" s="28">
        <f>+[1]Estimación!K9</f>
        <v>50564192.654801354</v>
      </c>
      <c r="T5" s="29">
        <f>+S5-Q5</f>
        <v>37642682.184801355</v>
      </c>
      <c r="U5" s="30">
        <f>+[2]Enero!Q5+[2]Febrero!Q5+[2]Marzo!Q5</f>
        <v>12921510.470000001</v>
      </c>
      <c r="V5" s="29">
        <f>+U5-Q5</f>
        <v>0</v>
      </c>
    </row>
    <row r="6" spans="1:22" s="30" customFormat="1" ht="16.5">
      <c r="A6" s="24" t="s">
        <v>19</v>
      </c>
      <c r="B6" s="25"/>
      <c r="C6" s="26">
        <v>243436.4</v>
      </c>
      <c r="D6" s="26">
        <v>0</v>
      </c>
      <c r="E6" s="26">
        <v>5145453.58</v>
      </c>
      <c r="F6" s="26">
        <v>915896.72</v>
      </c>
      <c r="G6" s="26">
        <v>89574.85</v>
      </c>
      <c r="H6" s="26">
        <v>8324.23</v>
      </c>
      <c r="I6" s="26">
        <v>164329.13</v>
      </c>
      <c r="J6" s="26">
        <v>0</v>
      </c>
      <c r="K6" s="26">
        <v>207517.46</v>
      </c>
      <c r="L6" s="26">
        <v>27283.919999999998</v>
      </c>
      <c r="M6" s="26">
        <v>0</v>
      </c>
      <c r="N6" s="26">
        <v>3007384.83</v>
      </c>
      <c r="O6" s="26">
        <v>834791.55</v>
      </c>
      <c r="P6" s="31"/>
      <c r="Q6" s="26">
        <f t="shared" ref="Q6:Q69" si="0">SUM(C6:O6)</f>
        <v>10643992.670000002</v>
      </c>
      <c r="R6" s="27"/>
      <c r="S6" s="28">
        <f>+[1]Estimación!K10</f>
        <v>40711264.377437145</v>
      </c>
      <c r="T6" s="29">
        <f t="shared" ref="T6:T69" si="1">+S6-Q6</f>
        <v>30067271.707437143</v>
      </c>
      <c r="U6" s="30">
        <f>+[2]Enero!Q6+[2]Febrero!Q6+[2]Marzo!Q6</f>
        <v>10643992.67</v>
      </c>
      <c r="V6" s="29">
        <f t="shared" ref="V6:V69" si="2">+U6-Q6</f>
        <v>0</v>
      </c>
    </row>
    <row r="7" spans="1:22" s="30" customFormat="1" ht="16.5">
      <c r="A7" s="24" t="s">
        <v>20</v>
      </c>
      <c r="B7" s="25"/>
      <c r="C7" s="26">
        <v>61520.4</v>
      </c>
      <c r="D7" s="26">
        <v>14795</v>
      </c>
      <c r="E7" s="26">
        <v>5128800.4000000004</v>
      </c>
      <c r="F7" s="26">
        <v>1008966.39</v>
      </c>
      <c r="G7" s="26">
        <v>98091.9</v>
      </c>
      <c r="H7" s="26">
        <v>7634.66</v>
      </c>
      <c r="I7" s="26">
        <v>169391.59</v>
      </c>
      <c r="J7" s="26">
        <v>0</v>
      </c>
      <c r="K7" s="26">
        <v>207029.4</v>
      </c>
      <c r="L7" s="26">
        <v>24393.599999999999</v>
      </c>
      <c r="M7" s="26">
        <v>0</v>
      </c>
      <c r="N7" s="26">
        <v>2809555.59</v>
      </c>
      <c r="O7" s="26">
        <v>1221275.6499999999</v>
      </c>
      <c r="P7" s="31"/>
      <c r="Q7" s="26">
        <f t="shared" si="0"/>
        <v>10751454.58</v>
      </c>
      <c r="R7" s="27"/>
      <c r="S7" s="28">
        <f>+[1]Estimación!K11</f>
        <v>40587129.881312415</v>
      </c>
      <c r="T7" s="29">
        <f t="shared" si="1"/>
        <v>29835675.301312417</v>
      </c>
      <c r="U7" s="30">
        <f>+[2]Enero!Q7+[2]Febrero!Q7+[2]Marzo!Q7</f>
        <v>10751454.579999998</v>
      </c>
      <c r="V7" s="29">
        <f t="shared" si="2"/>
        <v>0</v>
      </c>
    </row>
    <row r="8" spans="1:22" s="30" customFormat="1" ht="16.5">
      <c r="A8" s="24" t="s">
        <v>21</v>
      </c>
      <c r="B8" s="25"/>
      <c r="C8" s="26">
        <v>8276.7999999999993</v>
      </c>
      <c r="D8" s="26">
        <v>36</v>
      </c>
      <c r="E8" s="26">
        <v>2575934.33</v>
      </c>
      <c r="F8" s="26">
        <v>1131869.29</v>
      </c>
      <c r="G8" s="26">
        <v>44595.7</v>
      </c>
      <c r="H8" s="26">
        <v>3708.2</v>
      </c>
      <c r="I8" s="26">
        <v>82733.399999999994</v>
      </c>
      <c r="J8" s="26">
        <v>0</v>
      </c>
      <c r="K8" s="26">
        <v>185945.2</v>
      </c>
      <c r="L8" s="26">
        <v>11872.5</v>
      </c>
      <c r="M8" s="26">
        <v>0</v>
      </c>
      <c r="N8" s="26">
        <v>717130.98</v>
      </c>
      <c r="O8" s="26">
        <v>514029.16</v>
      </c>
      <c r="P8" s="31"/>
      <c r="Q8" s="26">
        <f t="shared" si="0"/>
        <v>5276131.5600000005</v>
      </c>
      <c r="R8" s="27"/>
      <c r="S8" s="28">
        <f>+[1]Estimación!K12</f>
        <v>19422460.338471998</v>
      </c>
      <c r="T8" s="29">
        <f t="shared" si="1"/>
        <v>14146328.778471997</v>
      </c>
      <c r="U8" s="30">
        <f>+[2]Enero!Q8+[2]Febrero!Q8+[2]Marzo!Q8</f>
        <v>5276131.5600000005</v>
      </c>
      <c r="V8" s="29">
        <f t="shared" si="2"/>
        <v>0</v>
      </c>
    </row>
    <row r="9" spans="1:22" s="30" customFormat="1" ht="16.5">
      <c r="A9" s="24" t="s">
        <v>22</v>
      </c>
      <c r="B9" s="25"/>
      <c r="C9" s="26">
        <v>320322.8</v>
      </c>
      <c r="D9" s="26">
        <v>191</v>
      </c>
      <c r="E9" s="26">
        <v>4054503.38</v>
      </c>
      <c r="F9" s="26">
        <v>1003824.5</v>
      </c>
      <c r="G9" s="26">
        <v>69068.67</v>
      </c>
      <c r="H9" s="26">
        <v>6029.28</v>
      </c>
      <c r="I9" s="26">
        <v>126453.83</v>
      </c>
      <c r="J9" s="26">
        <v>0</v>
      </c>
      <c r="K9" s="26">
        <v>180879.29</v>
      </c>
      <c r="L9" s="26">
        <v>19169.580000000002</v>
      </c>
      <c r="M9" s="26">
        <v>0</v>
      </c>
      <c r="N9" s="26">
        <v>1895546.46</v>
      </c>
      <c r="O9" s="26">
        <v>951246.3</v>
      </c>
      <c r="P9" s="31"/>
      <c r="Q9" s="26">
        <f t="shared" si="0"/>
        <v>8627235.0899999999</v>
      </c>
      <c r="R9" s="27"/>
      <c r="S9" s="28">
        <f>+[1]Estimación!K13</f>
        <v>32545670.878276251</v>
      </c>
      <c r="T9" s="29">
        <f t="shared" si="1"/>
        <v>23918435.788276251</v>
      </c>
      <c r="U9" s="30">
        <f>+[2]Enero!Q9+[2]Febrero!Q9+[2]Marzo!Q9</f>
        <v>8627235.0899999999</v>
      </c>
      <c r="V9" s="29">
        <f t="shared" si="2"/>
        <v>0</v>
      </c>
    </row>
    <row r="10" spans="1:22" s="30" customFormat="1" ht="16.5">
      <c r="A10" s="24" t="s">
        <v>23</v>
      </c>
      <c r="B10" s="25"/>
      <c r="C10" s="26">
        <v>600742.40000000002</v>
      </c>
      <c r="D10" s="26">
        <v>11992</v>
      </c>
      <c r="E10" s="26">
        <v>12847944.76</v>
      </c>
      <c r="F10" s="26">
        <v>1876914.1</v>
      </c>
      <c r="G10" s="26">
        <v>253958.05</v>
      </c>
      <c r="H10" s="26">
        <v>18725.52</v>
      </c>
      <c r="I10" s="26">
        <v>425293.84</v>
      </c>
      <c r="J10" s="26">
        <v>0</v>
      </c>
      <c r="K10" s="26">
        <v>435903.12</v>
      </c>
      <c r="L10" s="26">
        <v>59450.879999999997</v>
      </c>
      <c r="M10" s="26">
        <v>0</v>
      </c>
      <c r="N10" s="26">
        <v>7419547.4699999997</v>
      </c>
      <c r="O10" s="26">
        <v>4705387.67</v>
      </c>
      <c r="P10" s="31"/>
      <c r="Q10" s="26">
        <f t="shared" si="0"/>
        <v>28655859.810000002</v>
      </c>
      <c r="R10" s="27"/>
      <c r="S10" s="28">
        <f>+[1]Estimación!K14</f>
        <v>106716726.47238646</v>
      </c>
      <c r="T10" s="29">
        <f t="shared" si="1"/>
        <v>78060866.662386462</v>
      </c>
      <c r="U10" s="30">
        <f>+[2]Enero!Q10+[2]Febrero!Q10+[2]Marzo!Q10</f>
        <v>28655859.809999999</v>
      </c>
      <c r="V10" s="29">
        <f t="shared" si="2"/>
        <v>0</v>
      </c>
    </row>
    <row r="11" spans="1:22" s="30" customFormat="1" ht="16.5">
      <c r="A11" s="24" t="s">
        <v>24</v>
      </c>
      <c r="B11" s="25"/>
      <c r="C11" s="26">
        <v>1039137.6</v>
      </c>
      <c r="D11" s="26">
        <v>41317</v>
      </c>
      <c r="E11" s="26">
        <v>15955383.75</v>
      </c>
      <c r="F11" s="26">
        <v>2107866.92</v>
      </c>
      <c r="G11" s="26">
        <v>305459.27</v>
      </c>
      <c r="H11" s="26">
        <v>28289.81</v>
      </c>
      <c r="I11" s="26">
        <v>515959.73</v>
      </c>
      <c r="J11" s="26">
        <v>0</v>
      </c>
      <c r="K11" s="26">
        <v>552067.37</v>
      </c>
      <c r="L11" s="26">
        <v>89469.33</v>
      </c>
      <c r="M11" s="26">
        <v>0</v>
      </c>
      <c r="N11" s="26">
        <v>9420666.3000000007</v>
      </c>
      <c r="O11" s="26">
        <v>6808370.1500000004</v>
      </c>
      <c r="P11" s="31"/>
      <c r="Q11" s="26">
        <f t="shared" si="0"/>
        <v>36863987.230000004</v>
      </c>
      <c r="R11" s="27"/>
      <c r="S11" s="28">
        <f>+[1]Estimación!K15</f>
        <v>143395602.91496029</v>
      </c>
      <c r="T11" s="29">
        <f t="shared" si="1"/>
        <v>106531615.68496029</v>
      </c>
      <c r="U11" s="30">
        <f>+[2]Enero!Q11+[2]Febrero!Q11+[2]Marzo!Q11</f>
        <v>36863987.229999997</v>
      </c>
      <c r="V11" s="29">
        <f t="shared" si="2"/>
        <v>0</v>
      </c>
    </row>
    <row r="12" spans="1:22" s="30" customFormat="1" ht="16.5">
      <c r="A12" s="24" t="s">
        <v>25</v>
      </c>
      <c r="B12" s="25"/>
      <c r="C12" s="26">
        <v>101574.8</v>
      </c>
      <c r="D12" s="26">
        <v>45</v>
      </c>
      <c r="E12" s="26">
        <v>4370204.42</v>
      </c>
      <c r="F12" s="26">
        <v>930769.63</v>
      </c>
      <c r="G12" s="26">
        <v>73444.86</v>
      </c>
      <c r="H12" s="26">
        <v>6144.99</v>
      </c>
      <c r="I12" s="26">
        <v>136447.44</v>
      </c>
      <c r="J12" s="26">
        <v>0</v>
      </c>
      <c r="K12" s="26">
        <v>187242.9</v>
      </c>
      <c r="L12" s="26">
        <v>19907.04</v>
      </c>
      <c r="M12" s="26">
        <v>0</v>
      </c>
      <c r="N12" s="26">
        <v>2270280.69</v>
      </c>
      <c r="O12" s="26">
        <v>659418.80000000005</v>
      </c>
      <c r="P12" s="31"/>
      <c r="Q12" s="26">
        <f t="shared" si="0"/>
        <v>8755480.5700000022</v>
      </c>
      <c r="R12" s="27"/>
      <c r="S12" s="28">
        <f>+[1]Estimación!K16</f>
        <v>33662484.666351005</v>
      </c>
      <c r="T12" s="29">
        <f t="shared" si="1"/>
        <v>24907004.096351005</v>
      </c>
      <c r="U12" s="30">
        <f>+[2]Enero!Q12+[2]Febrero!Q12+[2]Marzo!Q12</f>
        <v>8755480.5700000003</v>
      </c>
      <c r="V12" s="29">
        <f t="shared" si="2"/>
        <v>0</v>
      </c>
    </row>
    <row r="13" spans="1:22" s="30" customFormat="1" ht="16.5">
      <c r="A13" s="24" t="s">
        <v>26</v>
      </c>
      <c r="B13" s="25"/>
      <c r="C13" s="26">
        <v>2156.8000000000002</v>
      </c>
      <c r="D13" s="26">
        <v>270</v>
      </c>
      <c r="E13" s="26">
        <v>2845690.73</v>
      </c>
      <c r="F13" s="26">
        <v>1335757.6499999999</v>
      </c>
      <c r="G13" s="26">
        <v>51138.53</v>
      </c>
      <c r="H13" s="26">
        <v>4168.25</v>
      </c>
      <c r="I13" s="26">
        <v>92259.24</v>
      </c>
      <c r="J13" s="26">
        <v>0</v>
      </c>
      <c r="K13" s="26">
        <v>220088.35</v>
      </c>
      <c r="L13" s="26">
        <v>13079.76</v>
      </c>
      <c r="M13" s="26">
        <v>0</v>
      </c>
      <c r="N13" s="26">
        <v>860747.4</v>
      </c>
      <c r="O13" s="26">
        <v>1063607.72</v>
      </c>
      <c r="P13" s="31"/>
      <c r="Q13" s="26">
        <f t="shared" si="0"/>
        <v>6488964.4299999997</v>
      </c>
      <c r="R13" s="27"/>
      <c r="S13" s="28">
        <f>+[1]Estimación!K17</f>
        <v>23310833.905021321</v>
      </c>
      <c r="T13" s="29">
        <f t="shared" si="1"/>
        <v>16821869.475021321</v>
      </c>
      <c r="U13" s="30">
        <f>+[2]Enero!Q13+[2]Febrero!Q13+[2]Marzo!Q13</f>
        <v>6488964.4299999997</v>
      </c>
      <c r="V13" s="29">
        <f t="shared" si="2"/>
        <v>0</v>
      </c>
    </row>
    <row r="14" spans="1:22" s="30" customFormat="1" ht="16.5">
      <c r="A14" s="24" t="s">
        <v>27</v>
      </c>
      <c r="B14" s="25"/>
      <c r="C14" s="26">
        <v>1786.4</v>
      </c>
      <c r="D14" s="26">
        <v>0</v>
      </c>
      <c r="E14" s="26">
        <v>2975569.68</v>
      </c>
      <c r="F14" s="26">
        <v>1360520.29</v>
      </c>
      <c r="G14" s="26">
        <v>54941.55</v>
      </c>
      <c r="H14" s="26">
        <v>4632.2700000000004</v>
      </c>
      <c r="I14" s="26">
        <v>98639.96</v>
      </c>
      <c r="J14" s="26">
        <v>0</v>
      </c>
      <c r="K14" s="26">
        <v>246039.8</v>
      </c>
      <c r="L14" s="26">
        <v>14847.09</v>
      </c>
      <c r="M14" s="26">
        <v>0</v>
      </c>
      <c r="N14" s="26">
        <v>699060.03</v>
      </c>
      <c r="O14" s="26">
        <v>1159544.98</v>
      </c>
      <c r="P14" s="31"/>
      <c r="Q14" s="26">
        <f t="shared" si="0"/>
        <v>6615582.0499999989</v>
      </c>
      <c r="R14" s="27"/>
      <c r="S14" s="28">
        <f>+[1]Estimación!K18</f>
        <v>22514337.612913087</v>
      </c>
      <c r="T14" s="29">
        <f t="shared" si="1"/>
        <v>15898755.562913088</v>
      </c>
      <c r="U14" s="30">
        <f>+[2]Enero!Q14+[2]Febrero!Q14+[2]Marzo!Q14</f>
        <v>6615582.0499999998</v>
      </c>
      <c r="V14" s="29">
        <f t="shared" si="2"/>
        <v>0</v>
      </c>
    </row>
    <row r="15" spans="1:22" s="30" customFormat="1" ht="16.5">
      <c r="A15" s="24" t="s">
        <v>28</v>
      </c>
      <c r="B15" s="25"/>
      <c r="C15" s="26">
        <v>3497.6</v>
      </c>
      <c r="D15" s="26">
        <v>234</v>
      </c>
      <c r="E15" s="26">
        <v>3182645.49</v>
      </c>
      <c r="F15" s="26">
        <v>1077630.2</v>
      </c>
      <c r="G15" s="26">
        <v>54977.39</v>
      </c>
      <c r="H15" s="26">
        <v>4797.72</v>
      </c>
      <c r="I15" s="26">
        <v>102910.09</v>
      </c>
      <c r="J15" s="26">
        <v>0</v>
      </c>
      <c r="K15" s="26">
        <v>171173.48</v>
      </c>
      <c r="L15" s="26">
        <v>15417.15</v>
      </c>
      <c r="M15" s="26">
        <v>0</v>
      </c>
      <c r="N15" s="26">
        <v>532617.15</v>
      </c>
      <c r="O15" s="26">
        <v>597255.63</v>
      </c>
      <c r="P15" s="31"/>
      <c r="Q15" s="26">
        <f t="shared" si="0"/>
        <v>5743155.9000000004</v>
      </c>
      <c r="R15" s="27"/>
      <c r="S15" s="28">
        <f>+[1]Estimación!K19</f>
        <v>22220087.000076301</v>
      </c>
      <c r="T15" s="29">
        <f t="shared" si="1"/>
        <v>16476931.100076301</v>
      </c>
      <c r="U15" s="30">
        <f>+[2]Enero!Q15+[2]Febrero!Q15+[2]Marzo!Q15</f>
        <v>5743155.9000000004</v>
      </c>
      <c r="V15" s="29">
        <f t="shared" si="2"/>
        <v>0</v>
      </c>
    </row>
    <row r="16" spans="1:22" s="30" customFormat="1" ht="16.5">
      <c r="A16" s="24" t="s">
        <v>29</v>
      </c>
      <c r="B16" s="25"/>
      <c r="C16" s="26">
        <v>914244.4</v>
      </c>
      <c r="D16" s="26">
        <v>15129</v>
      </c>
      <c r="E16" s="26">
        <v>12981468.140000001</v>
      </c>
      <c r="F16" s="26">
        <v>1990236.75</v>
      </c>
      <c r="G16" s="26">
        <v>251846.01</v>
      </c>
      <c r="H16" s="26">
        <v>20784.5</v>
      </c>
      <c r="I16" s="26">
        <v>421767.95</v>
      </c>
      <c r="J16" s="26">
        <v>0</v>
      </c>
      <c r="K16" s="26">
        <v>458161.64</v>
      </c>
      <c r="L16" s="26">
        <v>65097.54</v>
      </c>
      <c r="M16" s="26">
        <v>0</v>
      </c>
      <c r="N16" s="26">
        <v>7468053.6900000004</v>
      </c>
      <c r="O16" s="26">
        <v>4335274.84</v>
      </c>
      <c r="P16" s="31"/>
      <c r="Q16" s="26">
        <f t="shared" si="0"/>
        <v>28922064.460000001</v>
      </c>
      <c r="R16" s="27"/>
      <c r="S16" s="28">
        <f>+[1]Estimación!K20</f>
        <v>111844073.62734185</v>
      </c>
      <c r="T16" s="29">
        <f t="shared" si="1"/>
        <v>82922009.167341858</v>
      </c>
      <c r="U16" s="30">
        <f>+[2]Enero!Q16+[2]Febrero!Q16+[2]Marzo!Q16</f>
        <v>28922064.460000001</v>
      </c>
      <c r="V16" s="29">
        <f t="shared" si="2"/>
        <v>0</v>
      </c>
    </row>
    <row r="17" spans="1:22" s="30" customFormat="1" ht="16.5">
      <c r="A17" s="24" t="s">
        <v>30</v>
      </c>
      <c r="B17" s="25"/>
      <c r="C17" s="26">
        <v>32953.199999999997</v>
      </c>
      <c r="D17" s="26">
        <v>23</v>
      </c>
      <c r="E17" s="26">
        <v>3510313.76</v>
      </c>
      <c r="F17" s="26">
        <v>1388562.79</v>
      </c>
      <c r="G17" s="26">
        <v>69676.289999999994</v>
      </c>
      <c r="H17" s="26">
        <v>5066.8500000000004</v>
      </c>
      <c r="I17" s="26">
        <v>119661.66</v>
      </c>
      <c r="J17" s="26">
        <v>0</v>
      </c>
      <c r="K17" s="26">
        <v>222504.6</v>
      </c>
      <c r="L17" s="26">
        <v>16149.06</v>
      </c>
      <c r="M17" s="26">
        <v>0</v>
      </c>
      <c r="N17" s="26">
        <v>1070940.96</v>
      </c>
      <c r="O17" s="26">
        <v>1382321.22</v>
      </c>
      <c r="P17" s="31"/>
      <c r="Q17" s="26">
        <f t="shared" si="0"/>
        <v>7818173.3899999987</v>
      </c>
      <c r="R17" s="27"/>
      <c r="S17" s="28">
        <f>+[1]Estimación!K21</f>
        <v>28344601.029513463</v>
      </c>
      <c r="T17" s="29">
        <f t="shared" si="1"/>
        <v>20526427.639513463</v>
      </c>
      <c r="U17" s="30">
        <f>+[2]Enero!Q17+[2]Febrero!Q17+[2]Marzo!Q17</f>
        <v>7818173.3900000006</v>
      </c>
      <c r="V17" s="29">
        <f t="shared" si="2"/>
        <v>0</v>
      </c>
    </row>
    <row r="18" spans="1:22" s="30" customFormat="1" ht="16.5">
      <c r="A18" s="24" t="s">
        <v>31</v>
      </c>
      <c r="B18" s="25"/>
      <c r="C18" s="26">
        <v>749507.2</v>
      </c>
      <c r="D18" s="26">
        <v>48225</v>
      </c>
      <c r="E18" s="26">
        <v>14420069.050000001</v>
      </c>
      <c r="F18" s="26">
        <v>1809097.53</v>
      </c>
      <c r="G18" s="26">
        <v>273645.58</v>
      </c>
      <c r="H18" s="26">
        <v>22980.880000000001</v>
      </c>
      <c r="I18" s="26">
        <v>456535.29</v>
      </c>
      <c r="J18" s="26">
        <v>0</v>
      </c>
      <c r="K18" s="26">
        <v>410416.56</v>
      </c>
      <c r="L18" s="26">
        <v>73828.47</v>
      </c>
      <c r="M18" s="26">
        <v>0</v>
      </c>
      <c r="N18" s="26">
        <v>7447129.4400000004</v>
      </c>
      <c r="O18" s="26">
        <v>3191059.28</v>
      </c>
      <c r="P18" s="31"/>
      <c r="Q18" s="26">
        <f t="shared" si="0"/>
        <v>28902494.279999997</v>
      </c>
      <c r="R18" s="27"/>
      <c r="S18" s="28">
        <f>+[1]Estimación!K22</f>
        <v>113937675.44483149</v>
      </c>
      <c r="T18" s="29">
        <f t="shared" si="1"/>
        <v>85035181.164831489</v>
      </c>
      <c r="U18" s="30">
        <f>+[2]Enero!Q18+[2]Febrero!Q18+[2]Marzo!Q18</f>
        <v>28902494.280000001</v>
      </c>
      <c r="V18" s="29">
        <f t="shared" si="2"/>
        <v>0</v>
      </c>
    </row>
    <row r="19" spans="1:22" s="30" customFormat="1" ht="16.5">
      <c r="A19" s="24" t="s">
        <v>32</v>
      </c>
      <c r="B19" s="25"/>
      <c r="C19" s="26">
        <v>206690.4</v>
      </c>
      <c r="D19" s="26">
        <v>2931</v>
      </c>
      <c r="E19" s="26">
        <v>8726757.5299999993</v>
      </c>
      <c r="F19" s="26">
        <v>1790606.41</v>
      </c>
      <c r="G19" s="26">
        <v>154030.41</v>
      </c>
      <c r="H19" s="26">
        <v>14019.24</v>
      </c>
      <c r="I19" s="26">
        <v>280012.06</v>
      </c>
      <c r="J19" s="26">
        <v>0</v>
      </c>
      <c r="K19" s="26">
        <v>398832.78</v>
      </c>
      <c r="L19" s="26">
        <v>44737.62</v>
      </c>
      <c r="M19" s="26">
        <v>0</v>
      </c>
      <c r="N19" s="26">
        <v>4954290.84</v>
      </c>
      <c r="O19" s="26">
        <v>4269980.71</v>
      </c>
      <c r="P19" s="31"/>
      <c r="Q19" s="26">
        <f t="shared" si="0"/>
        <v>20842889</v>
      </c>
      <c r="R19" s="27"/>
      <c r="S19" s="28">
        <f>+[1]Estimación!K23</f>
        <v>75462363.030449674</v>
      </c>
      <c r="T19" s="29">
        <f t="shared" si="1"/>
        <v>54619474.030449674</v>
      </c>
      <c r="U19" s="30">
        <f>+[2]Enero!Q19+[2]Febrero!Q19+[2]Marzo!Q19</f>
        <v>20842889</v>
      </c>
      <c r="V19" s="29">
        <f t="shared" si="2"/>
        <v>0</v>
      </c>
    </row>
    <row r="20" spans="1:22" s="30" customFormat="1" ht="16.5">
      <c r="A20" s="24" t="s">
        <v>33</v>
      </c>
      <c r="B20" s="25"/>
      <c r="C20" s="26">
        <v>15737.2</v>
      </c>
      <c r="D20" s="26">
        <v>488</v>
      </c>
      <c r="E20" s="26">
        <v>5084638.5199999996</v>
      </c>
      <c r="F20" s="26">
        <v>1271838.18</v>
      </c>
      <c r="G20" s="26">
        <v>94779.21</v>
      </c>
      <c r="H20" s="26">
        <v>8275.5300000000007</v>
      </c>
      <c r="I20" s="26">
        <v>167615.29999999999</v>
      </c>
      <c r="J20" s="26">
        <v>0</v>
      </c>
      <c r="K20" s="26">
        <v>229965.3</v>
      </c>
      <c r="L20" s="26">
        <v>26244.99</v>
      </c>
      <c r="M20" s="26">
        <v>0</v>
      </c>
      <c r="N20" s="26">
        <v>1638748.92</v>
      </c>
      <c r="O20" s="26">
        <v>2388366.11</v>
      </c>
      <c r="P20" s="31"/>
      <c r="Q20" s="26">
        <f t="shared" si="0"/>
        <v>10926697.259999998</v>
      </c>
      <c r="R20" s="27"/>
      <c r="S20" s="28">
        <f>+[1]Estimación!K24</f>
        <v>41099008.940638065</v>
      </c>
      <c r="T20" s="29">
        <f t="shared" si="1"/>
        <v>30172311.680638067</v>
      </c>
      <c r="U20" s="30">
        <f>+[2]Enero!Q20+[2]Febrero!Q20+[2]Marzo!Q20</f>
        <v>10926697.260000002</v>
      </c>
      <c r="V20" s="29">
        <f t="shared" si="2"/>
        <v>0</v>
      </c>
    </row>
    <row r="21" spans="1:22" s="30" customFormat="1" ht="16.5">
      <c r="A21" s="24" t="s">
        <v>34</v>
      </c>
      <c r="B21" s="25"/>
      <c r="C21" s="26">
        <v>500888</v>
      </c>
      <c r="D21" s="26">
        <v>11131</v>
      </c>
      <c r="E21" s="26">
        <v>12846688.68</v>
      </c>
      <c r="F21" s="26">
        <v>1999180.78</v>
      </c>
      <c r="G21" s="26">
        <v>249874.12</v>
      </c>
      <c r="H21" s="26">
        <v>19645.63</v>
      </c>
      <c r="I21" s="26">
        <v>421138.54</v>
      </c>
      <c r="J21" s="26">
        <v>0</v>
      </c>
      <c r="K21" s="26">
        <v>485092.3</v>
      </c>
      <c r="L21" s="26">
        <v>62799.39</v>
      </c>
      <c r="M21" s="26">
        <v>0</v>
      </c>
      <c r="N21" s="26">
        <v>8315485.6500000004</v>
      </c>
      <c r="O21" s="26">
        <v>3063260.01</v>
      </c>
      <c r="P21" s="31"/>
      <c r="Q21" s="26">
        <f t="shared" si="0"/>
        <v>27975184.100000001</v>
      </c>
      <c r="R21" s="27"/>
      <c r="S21" s="28">
        <f>+[1]Estimación!K25</f>
        <v>110192498.93855128</v>
      </c>
      <c r="T21" s="29">
        <f t="shared" si="1"/>
        <v>82217314.838551283</v>
      </c>
      <c r="U21" s="30">
        <f>+[2]Enero!Q21+[2]Febrero!Q21+[2]Marzo!Q21</f>
        <v>27975184.100000001</v>
      </c>
      <c r="V21" s="29">
        <f t="shared" si="2"/>
        <v>0</v>
      </c>
    </row>
    <row r="22" spans="1:22" s="30" customFormat="1" ht="16.5">
      <c r="A22" s="24" t="s">
        <v>35</v>
      </c>
      <c r="B22" s="25"/>
      <c r="C22" s="26">
        <v>75388.800000000003</v>
      </c>
      <c r="D22" s="26">
        <v>2921</v>
      </c>
      <c r="E22" s="26">
        <v>5417458.0899999999</v>
      </c>
      <c r="F22" s="26">
        <v>2474874.46</v>
      </c>
      <c r="G22" s="26">
        <v>90732.12</v>
      </c>
      <c r="H22" s="26">
        <v>11423.65</v>
      </c>
      <c r="I22" s="26">
        <v>176780.72</v>
      </c>
      <c r="J22" s="26">
        <v>0</v>
      </c>
      <c r="K22" s="26">
        <v>512641.9</v>
      </c>
      <c r="L22" s="26">
        <v>36770.699999999997</v>
      </c>
      <c r="M22" s="26">
        <v>0</v>
      </c>
      <c r="N22" s="26">
        <v>882622.74</v>
      </c>
      <c r="O22" s="26">
        <v>2857407.63</v>
      </c>
      <c r="P22" s="31"/>
      <c r="Q22" s="26">
        <f t="shared" si="0"/>
        <v>12539021.809999999</v>
      </c>
      <c r="R22" s="27"/>
      <c r="S22" s="28">
        <f>+[1]Estimación!K26</f>
        <v>42025094.361910984</v>
      </c>
      <c r="T22" s="29">
        <f t="shared" si="1"/>
        <v>29486072.551910985</v>
      </c>
      <c r="U22" s="30">
        <f>+[2]Enero!Q22+[2]Febrero!Q22+[2]Marzo!Q22</f>
        <v>12539021.809999999</v>
      </c>
      <c r="V22" s="29">
        <f t="shared" si="2"/>
        <v>0</v>
      </c>
    </row>
    <row r="23" spans="1:22" s="30" customFormat="1" ht="16.5">
      <c r="A23" s="24" t="s">
        <v>36</v>
      </c>
      <c r="B23" s="25"/>
      <c r="C23" s="26">
        <v>50914.400000000001</v>
      </c>
      <c r="D23" s="26">
        <v>51545</v>
      </c>
      <c r="E23" s="26">
        <v>6300862.3700000001</v>
      </c>
      <c r="F23" s="26">
        <v>1845799.07</v>
      </c>
      <c r="G23" s="26">
        <v>109981.22</v>
      </c>
      <c r="H23" s="26">
        <v>10916.95</v>
      </c>
      <c r="I23" s="26">
        <v>204347.51999999999</v>
      </c>
      <c r="J23" s="26">
        <v>0</v>
      </c>
      <c r="K23" s="26">
        <v>263106.09000000003</v>
      </c>
      <c r="L23" s="26">
        <v>34585.17</v>
      </c>
      <c r="M23" s="26">
        <v>0</v>
      </c>
      <c r="N23" s="26">
        <v>1297303.26</v>
      </c>
      <c r="O23" s="26">
        <v>3111000.48</v>
      </c>
      <c r="P23" s="31"/>
      <c r="Q23" s="26">
        <f t="shared" si="0"/>
        <v>13280361.530000001</v>
      </c>
      <c r="R23" s="27"/>
      <c r="S23" s="28">
        <f>+[1]Estimación!K27</f>
        <v>51105169.953128427</v>
      </c>
      <c r="T23" s="29">
        <f t="shared" si="1"/>
        <v>37824808.423128426</v>
      </c>
      <c r="U23" s="30">
        <f>+[2]Enero!Q23+[2]Febrero!Q23+[2]Marzo!Q23</f>
        <v>13280361.529999999</v>
      </c>
      <c r="V23" s="29">
        <f t="shared" si="2"/>
        <v>0</v>
      </c>
    </row>
    <row r="24" spans="1:22" s="30" customFormat="1" ht="16.5">
      <c r="A24" s="24" t="s">
        <v>37</v>
      </c>
      <c r="B24" s="25"/>
      <c r="C24" s="26">
        <v>208698.8</v>
      </c>
      <c r="D24" s="26">
        <v>9645</v>
      </c>
      <c r="E24" s="26">
        <v>5726778.5700000003</v>
      </c>
      <c r="F24" s="26">
        <v>1104079.51</v>
      </c>
      <c r="G24" s="26">
        <v>108049.14</v>
      </c>
      <c r="H24" s="26">
        <v>8760.02</v>
      </c>
      <c r="I24" s="26">
        <v>187194.48</v>
      </c>
      <c r="J24" s="26">
        <v>0</v>
      </c>
      <c r="K24" s="26">
        <v>250651.8</v>
      </c>
      <c r="L24" s="26">
        <v>28032.3</v>
      </c>
      <c r="M24" s="26">
        <v>0</v>
      </c>
      <c r="N24" s="26">
        <v>2778169.23</v>
      </c>
      <c r="O24" s="26">
        <v>1682445.97</v>
      </c>
      <c r="P24" s="31"/>
      <c r="Q24" s="26">
        <f t="shared" si="0"/>
        <v>12092504.82</v>
      </c>
      <c r="R24" s="27"/>
      <c r="S24" s="28">
        <f>+[1]Estimación!K29</f>
        <v>47176308.661974341</v>
      </c>
      <c r="T24" s="29">
        <f t="shared" si="1"/>
        <v>35083803.84197434</v>
      </c>
      <c r="U24" s="30">
        <f>+[2]Enero!Q24+[2]Febrero!Q24+[2]Marzo!Q24</f>
        <v>12092504.82</v>
      </c>
      <c r="V24" s="29">
        <f t="shared" si="2"/>
        <v>0</v>
      </c>
    </row>
    <row r="25" spans="1:22" s="30" customFormat="1" ht="16.5">
      <c r="A25" s="24" t="s">
        <v>38</v>
      </c>
      <c r="B25" s="25"/>
      <c r="C25" s="26">
        <v>246658.4</v>
      </c>
      <c r="D25" s="26">
        <v>0</v>
      </c>
      <c r="E25" s="26">
        <v>3095194.66</v>
      </c>
      <c r="F25" s="26">
        <v>1381448.29</v>
      </c>
      <c r="G25" s="26">
        <v>59952.15</v>
      </c>
      <c r="H25" s="26">
        <v>4717.82</v>
      </c>
      <c r="I25" s="26">
        <v>103778</v>
      </c>
      <c r="J25" s="26">
        <v>0</v>
      </c>
      <c r="K25" s="26">
        <v>198820.75</v>
      </c>
      <c r="L25" s="26">
        <v>15106.41</v>
      </c>
      <c r="M25" s="26">
        <v>0</v>
      </c>
      <c r="N25" s="26">
        <v>537372.66</v>
      </c>
      <c r="O25" s="26">
        <v>608415.68999999994</v>
      </c>
      <c r="P25" s="31"/>
      <c r="Q25" s="26">
        <f t="shared" si="0"/>
        <v>6251464.8300000001</v>
      </c>
      <c r="R25" s="27"/>
      <c r="S25" s="28">
        <f>+[1]Estimación!K28</f>
        <v>23871178.786713924</v>
      </c>
      <c r="T25" s="29">
        <f t="shared" si="1"/>
        <v>17619713.956713922</v>
      </c>
      <c r="U25" s="30">
        <f>+[2]Enero!Q25+[2]Febrero!Q25+[2]Marzo!Q25</f>
        <v>6251464.8300000001</v>
      </c>
      <c r="V25" s="29">
        <f t="shared" si="2"/>
        <v>0</v>
      </c>
    </row>
    <row r="26" spans="1:22" s="30" customFormat="1" ht="16.5">
      <c r="A26" s="24" t="s">
        <v>39</v>
      </c>
      <c r="B26" s="25"/>
      <c r="C26" s="26">
        <v>638090</v>
      </c>
      <c r="D26" s="26">
        <v>128989</v>
      </c>
      <c r="E26" s="26">
        <v>11832393.720000001</v>
      </c>
      <c r="F26" s="26">
        <v>1468710.77</v>
      </c>
      <c r="G26" s="26">
        <v>204498.71</v>
      </c>
      <c r="H26" s="26">
        <v>19156.490000000002</v>
      </c>
      <c r="I26" s="26">
        <v>377315.79</v>
      </c>
      <c r="J26" s="26">
        <v>0</v>
      </c>
      <c r="K26" s="26">
        <v>354051.16</v>
      </c>
      <c r="L26" s="26">
        <v>61521.36</v>
      </c>
      <c r="M26" s="26">
        <v>0</v>
      </c>
      <c r="N26" s="26">
        <v>6319122.3600000003</v>
      </c>
      <c r="O26" s="26">
        <v>1826179.75</v>
      </c>
      <c r="P26" s="31"/>
      <c r="Q26" s="26">
        <f t="shared" si="0"/>
        <v>23230029.109999999</v>
      </c>
      <c r="R26" s="27"/>
      <c r="S26" s="28">
        <f>+[1]Estimación!K30</f>
        <v>94027532.557022765</v>
      </c>
      <c r="T26" s="29">
        <f t="shared" si="1"/>
        <v>70797503.447022766</v>
      </c>
      <c r="U26" s="30">
        <f>+[2]Enero!Q26+[2]Febrero!Q26+[2]Marzo!Q26</f>
        <v>23230029.109999999</v>
      </c>
      <c r="V26" s="29">
        <f t="shared" si="2"/>
        <v>0</v>
      </c>
    </row>
    <row r="27" spans="1:22" s="30" customFormat="1" ht="16.5">
      <c r="A27" s="24" t="s">
        <v>40</v>
      </c>
      <c r="B27" s="25"/>
      <c r="C27" s="26">
        <v>1346.4</v>
      </c>
      <c r="D27" s="26">
        <v>30</v>
      </c>
      <c r="E27" s="26">
        <v>3927246.09</v>
      </c>
      <c r="F27" s="26">
        <v>2107737.5299999998</v>
      </c>
      <c r="G27" s="26">
        <v>70253.61</v>
      </c>
      <c r="H27" s="26">
        <v>7361.19</v>
      </c>
      <c r="I27" s="26">
        <v>128861.04</v>
      </c>
      <c r="J27" s="26">
        <v>0</v>
      </c>
      <c r="K27" s="26">
        <v>384488.26</v>
      </c>
      <c r="L27" s="26">
        <v>23802.75</v>
      </c>
      <c r="M27" s="26">
        <v>0</v>
      </c>
      <c r="N27" s="26">
        <v>487915.35</v>
      </c>
      <c r="O27" s="26">
        <v>1653926.37</v>
      </c>
      <c r="P27" s="31"/>
      <c r="Q27" s="26">
        <f t="shared" si="0"/>
        <v>8792968.5899999999</v>
      </c>
      <c r="R27" s="27"/>
      <c r="S27" s="28">
        <f>+[1]Estimación!K31</f>
        <v>31504501.520124666</v>
      </c>
      <c r="T27" s="29">
        <f t="shared" si="1"/>
        <v>22711532.930124667</v>
      </c>
      <c r="U27" s="30">
        <f>+[2]Enero!Q27+[2]Febrero!Q27+[2]Marzo!Q27</f>
        <v>8792968.5899999999</v>
      </c>
      <c r="V27" s="29">
        <f t="shared" si="2"/>
        <v>0</v>
      </c>
    </row>
    <row r="28" spans="1:22" s="30" customFormat="1" ht="16.5">
      <c r="A28" s="24" t="s">
        <v>41</v>
      </c>
      <c r="B28" s="25"/>
      <c r="C28" s="26">
        <v>8009.6</v>
      </c>
      <c r="D28" s="26">
        <v>602</v>
      </c>
      <c r="E28" s="26">
        <v>2841128.51</v>
      </c>
      <c r="F28" s="26">
        <v>1353026.24</v>
      </c>
      <c r="G28" s="26">
        <v>51473.75</v>
      </c>
      <c r="H28" s="26">
        <v>4800.6499999999996</v>
      </c>
      <c r="I28" s="26">
        <v>92231.54</v>
      </c>
      <c r="J28" s="26">
        <v>0</v>
      </c>
      <c r="K28" s="26">
        <v>254848.87</v>
      </c>
      <c r="L28" s="26">
        <v>15417.42</v>
      </c>
      <c r="M28" s="26">
        <v>0</v>
      </c>
      <c r="N28" s="26">
        <v>752321.76</v>
      </c>
      <c r="O28" s="26">
        <v>1068748.3</v>
      </c>
      <c r="P28" s="31"/>
      <c r="Q28" s="26">
        <f t="shared" si="0"/>
        <v>6442608.6399999997</v>
      </c>
      <c r="R28" s="27"/>
      <c r="S28" s="28">
        <f>+[1]Estimación!K32</f>
        <v>22379101.196911283</v>
      </c>
      <c r="T28" s="29">
        <f t="shared" si="1"/>
        <v>15936492.556911282</v>
      </c>
      <c r="U28" s="30">
        <f>+[2]Enero!Q28+[2]Febrero!Q28+[2]Marzo!Q28</f>
        <v>6442608.6400000006</v>
      </c>
      <c r="V28" s="29">
        <f t="shared" si="2"/>
        <v>0</v>
      </c>
    </row>
    <row r="29" spans="1:22" s="30" customFormat="1" ht="16.5">
      <c r="A29" s="24" t="s">
        <v>42</v>
      </c>
      <c r="B29" s="25"/>
      <c r="C29" s="26">
        <v>168454.8</v>
      </c>
      <c r="D29" s="26">
        <v>174569</v>
      </c>
      <c r="E29" s="26">
        <v>8908708.4000000004</v>
      </c>
      <c r="F29" s="26">
        <v>1498256.83</v>
      </c>
      <c r="G29" s="26">
        <v>158149.56</v>
      </c>
      <c r="H29" s="26">
        <v>14876.87</v>
      </c>
      <c r="I29" s="26">
        <v>283915.13</v>
      </c>
      <c r="J29" s="26">
        <v>0</v>
      </c>
      <c r="K29" s="26">
        <v>351746.44</v>
      </c>
      <c r="L29" s="26">
        <v>47544.81</v>
      </c>
      <c r="M29" s="26">
        <v>0</v>
      </c>
      <c r="N29" s="26">
        <v>5048449.95</v>
      </c>
      <c r="O29" s="26">
        <v>2436846.5099999998</v>
      </c>
      <c r="P29" s="31"/>
      <c r="Q29" s="26">
        <f t="shared" si="0"/>
        <v>19091518.300000004</v>
      </c>
      <c r="R29" s="27"/>
      <c r="S29" s="28">
        <f>+[1]Estimación!K33</f>
        <v>77745676.714454696</v>
      </c>
      <c r="T29" s="29">
        <f t="shared" si="1"/>
        <v>58654158.414454691</v>
      </c>
      <c r="U29" s="30">
        <f>+[2]Enero!Q29+[2]Febrero!Q29+[2]Marzo!Q29</f>
        <v>19091518.300000001</v>
      </c>
      <c r="V29" s="29">
        <f t="shared" si="2"/>
        <v>0</v>
      </c>
    </row>
    <row r="30" spans="1:22" s="30" customFormat="1" ht="16.5">
      <c r="A30" s="24" t="s">
        <v>43</v>
      </c>
      <c r="B30" s="25"/>
      <c r="C30" s="26">
        <v>195879.6</v>
      </c>
      <c r="D30" s="26">
        <v>1840</v>
      </c>
      <c r="E30" s="26">
        <v>6551264.2400000002</v>
      </c>
      <c r="F30" s="26">
        <v>1283353.43</v>
      </c>
      <c r="G30" s="26">
        <v>128987.01</v>
      </c>
      <c r="H30" s="26">
        <v>10311</v>
      </c>
      <c r="I30" s="26">
        <v>216910.8</v>
      </c>
      <c r="J30" s="26">
        <v>0</v>
      </c>
      <c r="K30" s="26">
        <v>268137.38</v>
      </c>
      <c r="L30" s="26">
        <v>32989.769999999997</v>
      </c>
      <c r="M30" s="26">
        <v>0</v>
      </c>
      <c r="N30" s="26">
        <v>3386874.57</v>
      </c>
      <c r="O30" s="26">
        <v>1863682.55</v>
      </c>
      <c r="P30" s="31"/>
      <c r="Q30" s="26">
        <f t="shared" si="0"/>
        <v>13940230.35</v>
      </c>
      <c r="R30" s="27"/>
      <c r="S30" s="28">
        <f>+[1]Estimación!K34</f>
        <v>53590999.30377274</v>
      </c>
      <c r="T30" s="29">
        <f t="shared" si="1"/>
        <v>39650768.953772739</v>
      </c>
      <c r="U30" s="30">
        <f>+[2]Enero!Q30+[2]Febrero!Q30+[2]Marzo!Q30</f>
        <v>13940230.350000001</v>
      </c>
      <c r="V30" s="29">
        <f t="shared" si="2"/>
        <v>0</v>
      </c>
    </row>
    <row r="31" spans="1:22" s="30" customFormat="1" ht="16.5">
      <c r="A31" s="24" t="s">
        <v>44</v>
      </c>
      <c r="B31" s="25"/>
      <c r="C31" s="26">
        <v>70907.600000000006</v>
      </c>
      <c r="D31" s="26">
        <v>15375</v>
      </c>
      <c r="E31" s="26">
        <v>5461723.5899999999</v>
      </c>
      <c r="F31" s="26">
        <v>1134857.03</v>
      </c>
      <c r="G31" s="26">
        <v>103610.74</v>
      </c>
      <c r="H31" s="26">
        <v>7726.5</v>
      </c>
      <c r="I31" s="26">
        <v>180167.39</v>
      </c>
      <c r="J31" s="26">
        <v>0</v>
      </c>
      <c r="K31" s="26">
        <v>212131.98</v>
      </c>
      <c r="L31" s="26">
        <v>24646.26</v>
      </c>
      <c r="M31" s="26">
        <v>0</v>
      </c>
      <c r="N31" s="26">
        <v>2340662.25</v>
      </c>
      <c r="O31" s="26">
        <v>1784706.87</v>
      </c>
      <c r="P31" s="31"/>
      <c r="Q31" s="26">
        <f t="shared" si="0"/>
        <v>11336515.210000001</v>
      </c>
      <c r="R31" s="27"/>
      <c r="S31" s="28">
        <f>+[1]Estimación!K35</f>
        <v>42348363.137181163</v>
      </c>
      <c r="T31" s="29">
        <f t="shared" si="1"/>
        <v>31011847.927181162</v>
      </c>
      <c r="U31" s="30">
        <f>+[2]Enero!Q31+[2]Febrero!Q31+[2]Marzo!Q31</f>
        <v>11336515.209999999</v>
      </c>
      <c r="V31" s="29">
        <f t="shared" si="2"/>
        <v>0</v>
      </c>
    </row>
    <row r="32" spans="1:22" s="30" customFormat="1" ht="16.5">
      <c r="A32" s="24" t="s">
        <v>45</v>
      </c>
      <c r="B32" s="25"/>
      <c r="C32" s="26">
        <v>4196</v>
      </c>
      <c r="D32" s="26">
        <v>1183</v>
      </c>
      <c r="E32" s="26">
        <v>2851766.36</v>
      </c>
      <c r="F32" s="26">
        <v>1127145.07</v>
      </c>
      <c r="G32" s="26">
        <v>51446.61</v>
      </c>
      <c r="H32" s="26">
        <v>4507.33</v>
      </c>
      <c r="I32" s="26">
        <v>93942.48</v>
      </c>
      <c r="J32" s="26">
        <v>0</v>
      </c>
      <c r="K32" s="26">
        <v>202656.14</v>
      </c>
      <c r="L32" s="26">
        <v>14435.01</v>
      </c>
      <c r="M32" s="26">
        <v>0</v>
      </c>
      <c r="N32" s="26">
        <v>767539.38</v>
      </c>
      <c r="O32" s="26">
        <v>637854.78</v>
      </c>
      <c r="P32" s="31"/>
      <c r="Q32" s="26">
        <f t="shared" si="0"/>
        <v>5756672.1599999992</v>
      </c>
      <c r="R32" s="27"/>
      <c r="S32" s="28">
        <f>+[1]Estimación!K36</f>
        <v>21165092.421203107</v>
      </c>
      <c r="T32" s="29">
        <f t="shared" si="1"/>
        <v>15408420.261203106</v>
      </c>
      <c r="U32" s="30">
        <f>+[2]Enero!Q32+[2]Febrero!Q32+[2]Marzo!Q32</f>
        <v>5756672.1600000001</v>
      </c>
      <c r="V32" s="29">
        <f t="shared" si="2"/>
        <v>0</v>
      </c>
    </row>
    <row r="33" spans="1:22" s="30" customFormat="1" ht="16.5">
      <c r="A33" s="24" t="s">
        <v>46</v>
      </c>
      <c r="B33" s="25"/>
      <c r="C33" s="26">
        <v>5320.4</v>
      </c>
      <c r="D33" s="26">
        <v>1136</v>
      </c>
      <c r="E33" s="26">
        <v>6728533.0499999998</v>
      </c>
      <c r="F33" s="26">
        <v>2291109.9700000002</v>
      </c>
      <c r="G33" s="26">
        <v>115996.92</v>
      </c>
      <c r="H33" s="26">
        <v>11974.84</v>
      </c>
      <c r="I33" s="26">
        <v>211648.15</v>
      </c>
      <c r="J33" s="26">
        <v>0</v>
      </c>
      <c r="K33" s="26">
        <v>416485.24</v>
      </c>
      <c r="L33" s="26">
        <v>38305.800000000003</v>
      </c>
      <c r="M33" s="26">
        <v>0</v>
      </c>
      <c r="N33" s="26">
        <v>2241747.63</v>
      </c>
      <c r="O33" s="26">
        <v>5812037.9000000004</v>
      </c>
      <c r="P33" s="31"/>
      <c r="Q33" s="26">
        <f t="shared" si="0"/>
        <v>17874295.899999999</v>
      </c>
      <c r="R33" s="27"/>
      <c r="S33" s="28">
        <f>+[1]Estimación!K37</f>
        <v>62015932.97346133</v>
      </c>
      <c r="T33" s="29">
        <f t="shared" si="1"/>
        <v>44141637.073461331</v>
      </c>
      <c r="U33" s="30">
        <f>+[2]Enero!Q33+[2]Febrero!Q33+[2]Marzo!Q33</f>
        <v>17874295.899999999</v>
      </c>
      <c r="V33" s="29">
        <f t="shared" si="2"/>
        <v>0</v>
      </c>
    </row>
    <row r="34" spans="1:22" s="30" customFormat="1" ht="16.5">
      <c r="A34" s="24" t="s">
        <v>47</v>
      </c>
      <c r="B34" s="25"/>
      <c r="C34" s="26">
        <v>4040</v>
      </c>
      <c r="D34" s="26">
        <v>0</v>
      </c>
      <c r="E34" s="26">
        <v>2214689.7000000002</v>
      </c>
      <c r="F34" s="26">
        <v>1155755.07</v>
      </c>
      <c r="G34" s="26">
        <v>41494.22</v>
      </c>
      <c r="H34" s="26">
        <v>3276.92</v>
      </c>
      <c r="I34" s="26">
        <v>72627.839999999997</v>
      </c>
      <c r="J34" s="26">
        <v>0</v>
      </c>
      <c r="K34" s="26">
        <v>182550.98</v>
      </c>
      <c r="L34" s="26">
        <v>10489.35</v>
      </c>
      <c r="M34" s="26">
        <v>0</v>
      </c>
      <c r="N34" s="26">
        <v>280575.12</v>
      </c>
      <c r="O34" s="26">
        <v>385913.66</v>
      </c>
      <c r="P34" s="31"/>
      <c r="Q34" s="26">
        <f t="shared" si="0"/>
        <v>4351412.8600000003</v>
      </c>
      <c r="R34" s="27"/>
      <c r="S34" s="28">
        <f>+[1]Estimación!K38</f>
        <v>16525836.189694423</v>
      </c>
      <c r="T34" s="29">
        <f t="shared" si="1"/>
        <v>12174423.329694424</v>
      </c>
      <c r="U34" s="30">
        <f>+[2]Enero!Q34+[2]Febrero!Q34+[2]Marzo!Q34</f>
        <v>4351412.8599999994</v>
      </c>
      <c r="V34" s="29">
        <f t="shared" si="2"/>
        <v>0</v>
      </c>
    </row>
    <row r="35" spans="1:22" s="30" customFormat="1" ht="16.5">
      <c r="A35" s="24" t="s">
        <v>48</v>
      </c>
      <c r="B35" s="25"/>
      <c r="C35" s="26">
        <v>26038.799999999999</v>
      </c>
      <c r="D35" s="26">
        <v>2157</v>
      </c>
      <c r="E35" s="26">
        <v>6745113.7800000003</v>
      </c>
      <c r="F35" s="26">
        <v>1845375.93</v>
      </c>
      <c r="G35" s="26">
        <v>126627.46</v>
      </c>
      <c r="H35" s="26">
        <v>11146.48</v>
      </c>
      <c r="I35" s="26">
        <v>216237.51</v>
      </c>
      <c r="J35" s="26">
        <v>0</v>
      </c>
      <c r="K35" s="26">
        <v>322861.02</v>
      </c>
      <c r="L35" s="26">
        <v>35852.160000000003</v>
      </c>
      <c r="M35" s="26">
        <v>0</v>
      </c>
      <c r="N35" s="26">
        <v>2302618.17</v>
      </c>
      <c r="O35" s="26">
        <v>3009435.65</v>
      </c>
      <c r="P35" s="31"/>
      <c r="Q35" s="26">
        <f t="shared" si="0"/>
        <v>14643463.960000001</v>
      </c>
      <c r="R35" s="27"/>
      <c r="S35" s="28">
        <f>+[1]Estimación!K39</f>
        <v>52452214.953700975</v>
      </c>
      <c r="T35" s="29">
        <f t="shared" si="1"/>
        <v>37808750.993700974</v>
      </c>
      <c r="U35" s="30">
        <f>+[2]Enero!Q35+[2]Febrero!Q35+[2]Marzo!Q35</f>
        <v>14643463.960000001</v>
      </c>
      <c r="V35" s="29">
        <f t="shared" si="2"/>
        <v>0</v>
      </c>
    </row>
    <row r="36" spans="1:22" s="30" customFormat="1" ht="16.5">
      <c r="A36" s="24" t="s">
        <v>49</v>
      </c>
      <c r="B36" s="25"/>
      <c r="C36" s="26">
        <v>77862.399999999994</v>
      </c>
      <c r="D36" s="26">
        <v>1429</v>
      </c>
      <c r="E36" s="26">
        <v>5722756.4000000004</v>
      </c>
      <c r="F36" s="26">
        <v>1414106.41</v>
      </c>
      <c r="G36" s="26">
        <v>110762.8</v>
      </c>
      <c r="H36" s="26">
        <v>8910.3700000000008</v>
      </c>
      <c r="I36" s="26">
        <v>191368.01</v>
      </c>
      <c r="J36" s="26">
        <v>0</v>
      </c>
      <c r="K36" s="26">
        <v>283547.93</v>
      </c>
      <c r="L36" s="26">
        <v>27947.13</v>
      </c>
      <c r="M36" s="26">
        <v>0</v>
      </c>
      <c r="N36" s="26">
        <v>2734418.52</v>
      </c>
      <c r="O36" s="26">
        <v>2783273.42</v>
      </c>
      <c r="P36" s="31"/>
      <c r="Q36" s="26">
        <f t="shared" si="0"/>
        <v>13356382.390000001</v>
      </c>
      <c r="R36" s="27"/>
      <c r="S36" s="28">
        <f>+[1]Estimación!K40</f>
        <v>48217013.131557263</v>
      </c>
      <c r="T36" s="29">
        <f t="shared" si="1"/>
        <v>34860630.741557263</v>
      </c>
      <c r="U36" s="30">
        <f>+[2]Enero!Q36+[2]Febrero!Q36+[2]Marzo!Q36</f>
        <v>13356382.389999999</v>
      </c>
      <c r="V36" s="29">
        <f t="shared" si="2"/>
        <v>0</v>
      </c>
    </row>
    <row r="37" spans="1:22" s="30" customFormat="1" ht="16.5">
      <c r="A37" s="24" t="s">
        <v>50</v>
      </c>
      <c r="B37" s="25"/>
      <c r="C37" s="26">
        <v>1829.6</v>
      </c>
      <c r="D37" s="26">
        <v>0</v>
      </c>
      <c r="E37" s="26">
        <v>2186406.0299999998</v>
      </c>
      <c r="F37" s="26">
        <v>1054590.8700000001</v>
      </c>
      <c r="G37" s="26">
        <v>37964.720000000001</v>
      </c>
      <c r="H37" s="26">
        <v>3246.37</v>
      </c>
      <c r="I37" s="26">
        <v>70259.25</v>
      </c>
      <c r="J37" s="26">
        <v>0</v>
      </c>
      <c r="K37" s="26">
        <v>156374.79</v>
      </c>
      <c r="L37" s="26">
        <v>10370.07</v>
      </c>
      <c r="M37" s="26">
        <v>0</v>
      </c>
      <c r="N37" s="26">
        <v>269161.89</v>
      </c>
      <c r="O37" s="26">
        <v>245410.03</v>
      </c>
      <c r="P37" s="31"/>
      <c r="Q37" s="26">
        <f t="shared" si="0"/>
        <v>4035613.62</v>
      </c>
      <c r="R37" s="27"/>
      <c r="S37" s="28">
        <f>+[1]Estimación!K41</f>
        <v>14823587.669224983</v>
      </c>
      <c r="T37" s="29">
        <f t="shared" si="1"/>
        <v>10787974.049224984</v>
      </c>
      <c r="U37" s="30">
        <f>+[2]Enero!Q37+[2]Febrero!Q37+[2]Marzo!Q37</f>
        <v>4035613.6200000006</v>
      </c>
      <c r="V37" s="29">
        <f t="shared" si="2"/>
        <v>0</v>
      </c>
    </row>
    <row r="38" spans="1:22" s="30" customFormat="1" ht="16.5">
      <c r="A38" s="24" t="s">
        <v>51</v>
      </c>
      <c r="B38" s="25"/>
      <c r="C38" s="26">
        <v>202412</v>
      </c>
      <c r="D38" s="26">
        <v>1153</v>
      </c>
      <c r="E38" s="26">
        <v>13834828.4</v>
      </c>
      <c r="F38" s="26">
        <v>2087089.39</v>
      </c>
      <c r="G38" s="26">
        <v>265284.44</v>
      </c>
      <c r="H38" s="26">
        <v>23006.9</v>
      </c>
      <c r="I38" s="26">
        <v>457312.3</v>
      </c>
      <c r="J38" s="26">
        <v>0</v>
      </c>
      <c r="K38" s="26">
        <v>444817.51</v>
      </c>
      <c r="L38" s="26">
        <v>72881.070000000007</v>
      </c>
      <c r="M38" s="26">
        <v>0</v>
      </c>
      <c r="N38" s="26">
        <v>6650105.8799999999</v>
      </c>
      <c r="O38" s="26">
        <v>4893613.1500000004</v>
      </c>
      <c r="P38" s="31"/>
      <c r="Q38" s="26">
        <f t="shared" si="0"/>
        <v>28932504.039999999</v>
      </c>
      <c r="R38" s="27"/>
      <c r="S38" s="28">
        <f>+[1]Estimación!K42</f>
        <v>111457355.5109463</v>
      </c>
      <c r="T38" s="29">
        <f t="shared" si="1"/>
        <v>82524851.470946312</v>
      </c>
      <c r="U38" s="30">
        <f>+[2]Enero!Q38+[2]Febrero!Q38+[2]Marzo!Q38</f>
        <v>28932504.039999999</v>
      </c>
      <c r="V38" s="29">
        <f t="shared" si="2"/>
        <v>0</v>
      </c>
    </row>
    <row r="39" spans="1:22" s="30" customFormat="1" ht="16.5">
      <c r="A39" s="24" t="s">
        <v>52</v>
      </c>
      <c r="B39" s="25"/>
      <c r="C39" s="26">
        <v>215541.6</v>
      </c>
      <c r="D39" s="26">
        <v>3447</v>
      </c>
      <c r="E39" s="26">
        <v>4843525.5599999996</v>
      </c>
      <c r="F39" s="26">
        <v>998108.25</v>
      </c>
      <c r="G39" s="26">
        <v>93490.4</v>
      </c>
      <c r="H39" s="26">
        <v>6569.26</v>
      </c>
      <c r="I39" s="26">
        <v>160817.42000000001</v>
      </c>
      <c r="J39" s="26">
        <v>0</v>
      </c>
      <c r="K39" s="26">
        <v>187481.62</v>
      </c>
      <c r="L39" s="26">
        <v>20678.43</v>
      </c>
      <c r="M39" s="26">
        <v>0</v>
      </c>
      <c r="N39" s="26">
        <v>2411043.81</v>
      </c>
      <c r="O39" s="26">
        <v>1279098.24</v>
      </c>
      <c r="P39" s="31"/>
      <c r="Q39" s="26">
        <f t="shared" si="0"/>
        <v>10219801.59</v>
      </c>
      <c r="R39" s="27"/>
      <c r="S39" s="28">
        <f>+[1]Estimación!K43</f>
        <v>40988206.721193813</v>
      </c>
      <c r="T39" s="29">
        <f t="shared" si="1"/>
        <v>30768405.131193813</v>
      </c>
      <c r="U39" s="30">
        <f>+[2]Enero!Q39+[2]Febrero!Q39+[2]Marzo!Q39</f>
        <v>10219801.59</v>
      </c>
      <c r="V39" s="29">
        <f t="shared" si="2"/>
        <v>0</v>
      </c>
    </row>
    <row r="40" spans="1:22" s="30" customFormat="1" ht="16.5">
      <c r="A40" s="24" t="s">
        <v>53</v>
      </c>
      <c r="B40" s="25"/>
      <c r="C40" s="26">
        <v>62432</v>
      </c>
      <c r="D40" s="26">
        <v>0</v>
      </c>
      <c r="E40" s="26">
        <v>4151260.97</v>
      </c>
      <c r="F40" s="26">
        <v>1261140.6299999999</v>
      </c>
      <c r="G40" s="26">
        <v>74616.69</v>
      </c>
      <c r="H40" s="26">
        <v>5928.92</v>
      </c>
      <c r="I40" s="26">
        <v>136742.84</v>
      </c>
      <c r="J40" s="26">
        <v>0</v>
      </c>
      <c r="K40" s="26">
        <v>224074.08</v>
      </c>
      <c r="L40" s="26">
        <v>18783.48</v>
      </c>
      <c r="M40" s="26">
        <v>0</v>
      </c>
      <c r="N40" s="26">
        <v>1812800.58</v>
      </c>
      <c r="O40" s="26">
        <v>1217018.1000000001</v>
      </c>
      <c r="P40" s="31"/>
      <c r="Q40" s="26">
        <f t="shared" si="0"/>
        <v>8964798.290000001</v>
      </c>
      <c r="R40" s="27"/>
      <c r="S40" s="28">
        <f>+[1]Estimación!K44</f>
        <v>34849057.403032303</v>
      </c>
      <c r="T40" s="29">
        <f t="shared" si="1"/>
        <v>25884259.113032304</v>
      </c>
      <c r="U40" s="30">
        <f>+[2]Enero!Q40+[2]Febrero!Q40+[2]Marzo!Q40</f>
        <v>8964798.2899999991</v>
      </c>
      <c r="V40" s="29">
        <f t="shared" si="2"/>
        <v>0</v>
      </c>
    </row>
    <row r="41" spans="1:22" s="30" customFormat="1" ht="16.5">
      <c r="A41" s="24" t="s">
        <v>54</v>
      </c>
      <c r="B41" s="25"/>
      <c r="C41" s="26">
        <v>173032.8</v>
      </c>
      <c r="D41" s="26">
        <v>20726</v>
      </c>
      <c r="E41" s="26">
        <v>5518581.1200000001</v>
      </c>
      <c r="F41" s="26">
        <v>1080159.82</v>
      </c>
      <c r="G41" s="26">
        <v>97694.9</v>
      </c>
      <c r="H41" s="26">
        <v>8048.17</v>
      </c>
      <c r="I41" s="26">
        <v>179170.38</v>
      </c>
      <c r="J41" s="26">
        <v>0</v>
      </c>
      <c r="K41" s="26">
        <v>218472.85</v>
      </c>
      <c r="L41" s="26">
        <v>23934.33</v>
      </c>
      <c r="M41" s="26">
        <v>0</v>
      </c>
      <c r="N41" s="26">
        <v>3085375.2</v>
      </c>
      <c r="O41" s="26">
        <v>1148997.28</v>
      </c>
      <c r="P41" s="31"/>
      <c r="Q41" s="26">
        <f t="shared" si="0"/>
        <v>11554192.85</v>
      </c>
      <c r="R41" s="27"/>
      <c r="S41" s="28">
        <f>+[1]Estimación!K45</f>
        <v>45734063.012644745</v>
      </c>
      <c r="T41" s="29">
        <f t="shared" si="1"/>
        <v>34179870.162644744</v>
      </c>
      <c r="U41" s="30">
        <f>+[2]Enero!Q41+[2]Febrero!Q41+[2]Marzo!Q41</f>
        <v>11554192.849999998</v>
      </c>
      <c r="V41" s="29">
        <f t="shared" si="2"/>
        <v>0</v>
      </c>
    </row>
    <row r="42" spans="1:22" s="30" customFormat="1" ht="16.5">
      <c r="A42" s="24" t="s">
        <v>55</v>
      </c>
      <c r="B42" s="25"/>
      <c r="C42" s="26">
        <v>13375.2</v>
      </c>
      <c r="D42" s="26">
        <v>690</v>
      </c>
      <c r="E42" s="26">
        <v>3304594.35</v>
      </c>
      <c r="F42" s="26">
        <v>1434409.03</v>
      </c>
      <c r="G42" s="26">
        <v>61106.78</v>
      </c>
      <c r="H42" s="26">
        <v>5408.63</v>
      </c>
      <c r="I42" s="26">
        <v>109466.79</v>
      </c>
      <c r="J42" s="26">
        <v>0</v>
      </c>
      <c r="K42" s="26">
        <v>256301.74</v>
      </c>
      <c r="L42" s="26">
        <v>17341.59</v>
      </c>
      <c r="M42" s="26">
        <v>0</v>
      </c>
      <c r="N42" s="26">
        <v>559248.03</v>
      </c>
      <c r="O42" s="26">
        <v>848126.11</v>
      </c>
      <c r="P42" s="31"/>
      <c r="Q42" s="26">
        <f t="shared" si="0"/>
        <v>6610068.2500000009</v>
      </c>
      <c r="R42" s="27"/>
      <c r="S42" s="28">
        <f>+[1]Estimación!K46</f>
        <v>23708502.992492855</v>
      </c>
      <c r="T42" s="29">
        <f t="shared" si="1"/>
        <v>17098434.742492855</v>
      </c>
      <c r="U42" s="30">
        <f>+[2]Enero!Q42+[2]Febrero!Q42+[2]Marzo!Q42</f>
        <v>6610068.25</v>
      </c>
      <c r="V42" s="29">
        <f t="shared" si="2"/>
        <v>0</v>
      </c>
    </row>
    <row r="43" spans="1:22" s="30" customFormat="1" ht="16.5">
      <c r="A43" s="24" t="s">
        <v>56</v>
      </c>
      <c r="B43" s="25"/>
      <c r="C43" s="26">
        <v>102394466</v>
      </c>
      <c r="D43" s="26">
        <v>6257628</v>
      </c>
      <c r="E43" s="26">
        <v>379153255.11000001</v>
      </c>
      <c r="F43" s="26">
        <v>41922153.200000003</v>
      </c>
      <c r="G43" s="26">
        <v>7384067.0599999996</v>
      </c>
      <c r="H43" s="26">
        <v>526092.11</v>
      </c>
      <c r="I43" s="26">
        <v>12205160.789999999</v>
      </c>
      <c r="J43" s="26">
        <v>0</v>
      </c>
      <c r="K43" s="26">
        <v>8906938.6899999995</v>
      </c>
      <c r="L43" s="26">
        <v>1683265.08</v>
      </c>
      <c r="M43" s="26">
        <v>0</v>
      </c>
      <c r="N43" s="26">
        <v>193461776.34</v>
      </c>
      <c r="O43" s="26">
        <v>32262959.5</v>
      </c>
      <c r="P43" s="31"/>
      <c r="Q43" s="26">
        <f t="shared" si="0"/>
        <v>786157761.88000011</v>
      </c>
      <c r="R43" s="27"/>
      <c r="S43" s="28">
        <f>+[1]Estimación!K47</f>
        <v>3387077238.8716331</v>
      </c>
      <c r="T43" s="29">
        <f t="shared" si="1"/>
        <v>2600919476.9916329</v>
      </c>
      <c r="U43" s="30">
        <f>+[2]Enero!Q43+[2]Febrero!Q43+[2]Marzo!Q43</f>
        <v>786157761.88000011</v>
      </c>
      <c r="V43" s="29">
        <f t="shared" si="2"/>
        <v>0</v>
      </c>
    </row>
    <row r="44" spans="1:22" s="30" customFormat="1" ht="16.5">
      <c r="A44" s="24" t="s">
        <v>57</v>
      </c>
      <c r="B44" s="25"/>
      <c r="C44" s="26">
        <v>102782</v>
      </c>
      <c r="D44" s="26">
        <v>0</v>
      </c>
      <c r="E44" s="26">
        <v>4069993.28</v>
      </c>
      <c r="F44" s="26">
        <v>1496533</v>
      </c>
      <c r="G44" s="26">
        <v>72255.679999999993</v>
      </c>
      <c r="H44" s="26">
        <v>6824.46</v>
      </c>
      <c r="I44" s="26">
        <v>131510.35999999999</v>
      </c>
      <c r="J44" s="26">
        <v>0</v>
      </c>
      <c r="K44" s="26">
        <v>267982.21999999997</v>
      </c>
      <c r="L44" s="26">
        <v>21620.639999999999</v>
      </c>
      <c r="M44" s="26">
        <v>0</v>
      </c>
      <c r="N44" s="26">
        <v>1330591.83</v>
      </c>
      <c r="O44" s="26">
        <v>2619364.63</v>
      </c>
      <c r="P44" s="31"/>
      <c r="Q44" s="26">
        <f t="shared" si="0"/>
        <v>10119458.099999998</v>
      </c>
      <c r="R44" s="27"/>
      <c r="S44" s="28">
        <f>+[1]Estimación!K48</f>
        <v>72473610.906621367</v>
      </c>
      <c r="T44" s="29">
        <f t="shared" si="1"/>
        <v>62354152.806621373</v>
      </c>
      <c r="U44" s="30">
        <f>+[2]Enero!Q44+[2]Febrero!Q44+[2]Marzo!Q44</f>
        <v>10119458.1</v>
      </c>
      <c r="V44" s="29">
        <f t="shared" si="2"/>
        <v>0</v>
      </c>
    </row>
    <row r="45" spans="1:22" s="30" customFormat="1" ht="16.5">
      <c r="A45" s="24" t="s">
        <v>58</v>
      </c>
      <c r="B45" s="25"/>
      <c r="C45" s="26">
        <v>9380</v>
      </c>
      <c r="D45" s="26">
        <v>1062</v>
      </c>
      <c r="E45" s="26">
        <v>3267868.92</v>
      </c>
      <c r="F45" s="26">
        <v>1165163.24</v>
      </c>
      <c r="G45" s="26">
        <v>63027.16</v>
      </c>
      <c r="H45" s="26">
        <v>4958.04</v>
      </c>
      <c r="I45" s="26">
        <v>109582.66</v>
      </c>
      <c r="J45" s="26">
        <v>0</v>
      </c>
      <c r="K45" s="26">
        <v>203698.59</v>
      </c>
      <c r="L45" s="26">
        <v>15902.49</v>
      </c>
      <c r="M45" s="26">
        <v>0</v>
      </c>
      <c r="N45" s="26">
        <v>787512.54</v>
      </c>
      <c r="O45" s="26">
        <v>941811.58</v>
      </c>
      <c r="P45" s="31"/>
      <c r="Q45" s="26">
        <f t="shared" si="0"/>
        <v>6569967.2200000007</v>
      </c>
      <c r="R45" s="27"/>
      <c r="S45" s="28">
        <f>+[1]Estimación!K49</f>
        <v>23417853.217025515</v>
      </c>
      <c r="T45" s="29">
        <f t="shared" si="1"/>
        <v>16847885.997025512</v>
      </c>
      <c r="U45" s="30">
        <f>+[2]Enero!Q45+[2]Febrero!Q45+[2]Marzo!Q45</f>
        <v>6569967.2199999997</v>
      </c>
      <c r="V45" s="29">
        <f t="shared" si="2"/>
        <v>0</v>
      </c>
    </row>
    <row r="46" spans="1:22" s="30" customFormat="1" ht="16.5">
      <c r="A46" s="24" t="s">
        <v>59</v>
      </c>
      <c r="B46" s="25"/>
      <c r="C46" s="26">
        <v>18200.400000000001</v>
      </c>
      <c r="D46" s="26">
        <v>4172</v>
      </c>
      <c r="E46" s="26">
        <v>4471292.3499999996</v>
      </c>
      <c r="F46" s="26">
        <v>1618304.57</v>
      </c>
      <c r="G46" s="26">
        <v>82088.42</v>
      </c>
      <c r="H46" s="26">
        <v>7291.44</v>
      </c>
      <c r="I46" s="26">
        <v>147654.87</v>
      </c>
      <c r="J46" s="26">
        <v>0</v>
      </c>
      <c r="K46" s="26">
        <v>285297.40999999997</v>
      </c>
      <c r="L46" s="26">
        <v>23198.73</v>
      </c>
      <c r="M46" s="26">
        <v>0</v>
      </c>
      <c r="N46" s="26">
        <v>1136567.01</v>
      </c>
      <c r="O46" s="26">
        <v>2049316.01</v>
      </c>
      <c r="P46" s="31"/>
      <c r="Q46" s="26">
        <f t="shared" si="0"/>
        <v>9843383.2100000009</v>
      </c>
      <c r="R46" s="27"/>
      <c r="S46" s="28">
        <f>+[1]Estimación!K50</f>
        <v>36009115.987219855</v>
      </c>
      <c r="T46" s="29">
        <f t="shared" si="1"/>
        <v>26165732.777219854</v>
      </c>
      <c r="U46" s="30">
        <f>+[2]Enero!Q46+[2]Febrero!Q46+[2]Marzo!Q46</f>
        <v>9843383.2100000009</v>
      </c>
      <c r="V46" s="29">
        <f t="shared" si="2"/>
        <v>0</v>
      </c>
    </row>
    <row r="47" spans="1:22" s="30" customFormat="1" ht="16.5">
      <c r="A47" s="24" t="s">
        <v>60</v>
      </c>
      <c r="B47" s="25"/>
      <c r="C47" s="26">
        <v>282484</v>
      </c>
      <c r="D47" s="26">
        <v>368131</v>
      </c>
      <c r="E47" s="26">
        <v>9141064.7699999996</v>
      </c>
      <c r="F47" s="26">
        <v>1686074.31</v>
      </c>
      <c r="G47" s="26">
        <v>165481.9</v>
      </c>
      <c r="H47" s="26">
        <v>14758.78</v>
      </c>
      <c r="I47" s="26">
        <v>301674.31</v>
      </c>
      <c r="J47" s="26">
        <v>0</v>
      </c>
      <c r="K47" s="26">
        <v>299006.77</v>
      </c>
      <c r="L47" s="26">
        <v>47096.46</v>
      </c>
      <c r="M47" s="26">
        <v>0</v>
      </c>
      <c r="N47" s="26">
        <v>3031162.38</v>
      </c>
      <c r="O47" s="26">
        <v>3024022.52</v>
      </c>
      <c r="P47" s="31"/>
      <c r="Q47" s="26">
        <f t="shared" si="0"/>
        <v>18360957.199999999</v>
      </c>
      <c r="R47" s="27"/>
      <c r="S47" s="28">
        <f>+[1]Estimación!K51</f>
        <v>68378081.478541568</v>
      </c>
      <c r="T47" s="29">
        <f t="shared" si="1"/>
        <v>50017124.278541565</v>
      </c>
      <c r="U47" s="30">
        <f>+[2]Enero!Q47+[2]Febrero!Q47+[2]Marzo!Q47</f>
        <v>18360957.199999999</v>
      </c>
      <c r="V47" s="29">
        <f t="shared" si="2"/>
        <v>0</v>
      </c>
    </row>
    <row r="48" spans="1:22" s="30" customFormat="1" ht="16.5">
      <c r="A48" s="24" t="s">
        <v>61</v>
      </c>
      <c r="B48" s="25"/>
      <c r="C48" s="26">
        <v>1706385.6</v>
      </c>
      <c r="D48" s="26">
        <v>4765</v>
      </c>
      <c r="E48" s="26">
        <v>7582444.0499999998</v>
      </c>
      <c r="F48" s="26">
        <v>1173616.3400000001</v>
      </c>
      <c r="G48" s="26">
        <v>132107.91</v>
      </c>
      <c r="H48" s="26">
        <v>15245.71</v>
      </c>
      <c r="I48" s="26">
        <v>236150.96</v>
      </c>
      <c r="J48" s="26">
        <v>0</v>
      </c>
      <c r="K48" s="26">
        <v>341461.21</v>
      </c>
      <c r="L48" s="26">
        <v>49024.89</v>
      </c>
      <c r="M48" s="26">
        <v>0</v>
      </c>
      <c r="N48" s="26">
        <v>5312856.33</v>
      </c>
      <c r="O48" s="26">
        <v>1218574.23</v>
      </c>
      <c r="P48" s="31"/>
      <c r="Q48" s="26">
        <f t="shared" si="0"/>
        <v>17772632.230000004</v>
      </c>
      <c r="R48" s="27"/>
      <c r="S48" s="28">
        <f>+[1]Estimación!K52</f>
        <v>65041019.461820096</v>
      </c>
      <c r="T48" s="29">
        <f t="shared" si="1"/>
        <v>47268387.231820092</v>
      </c>
      <c r="U48" s="30">
        <f>+[2]Enero!Q48+[2]Febrero!Q48+[2]Marzo!Q48</f>
        <v>17772632.229999997</v>
      </c>
      <c r="V48" s="29">
        <f t="shared" si="2"/>
        <v>0</v>
      </c>
    </row>
    <row r="49" spans="1:22" s="30" customFormat="1" ht="16.5">
      <c r="A49" s="24" t="s">
        <v>62</v>
      </c>
      <c r="B49" s="25"/>
      <c r="C49" s="26">
        <v>35019.199999999997</v>
      </c>
      <c r="D49" s="26">
        <v>393</v>
      </c>
      <c r="E49" s="26">
        <v>6806457.5099999998</v>
      </c>
      <c r="F49" s="26">
        <v>1638203.42</v>
      </c>
      <c r="G49" s="26">
        <v>129594</v>
      </c>
      <c r="H49" s="26">
        <v>11008.13</v>
      </c>
      <c r="I49" s="26">
        <v>222957.69</v>
      </c>
      <c r="J49" s="26">
        <v>0</v>
      </c>
      <c r="K49" s="26">
        <v>281558.46000000002</v>
      </c>
      <c r="L49" s="26">
        <v>34954.83</v>
      </c>
      <c r="M49" s="26">
        <v>0</v>
      </c>
      <c r="N49" s="26">
        <v>2458598.91</v>
      </c>
      <c r="O49" s="26">
        <v>2342340.52</v>
      </c>
      <c r="P49" s="31"/>
      <c r="Q49" s="26">
        <f t="shared" si="0"/>
        <v>13961085.67</v>
      </c>
      <c r="R49" s="27"/>
      <c r="S49" s="28">
        <f>+[1]Estimación!K53</f>
        <v>53417894.955941379</v>
      </c>
      <c r="T49" s="29">
        <f t="shared" si="1"/>
        <v>39456809.285941377</v>
      </c>
      <c r="U49" s="30">
        <f>+[2]Enero!Q49+[2]Febrero!Q49+[2]Marzo!Q49</f>
        <v>13961085.67</v>
      </c>
      <c r="V49" s="29">
        <f t="shared" si="2"/>
        <v>0</v>
      </c>
    </row>
    <row r="50" spans="1:22" s="30" customFormat="1" ht="16.5">
      <c r="A50" s="24" t="s">
        <v>63</v>
      </c>
      <c r="B50" s="25"/>
      <c r="C50" s="26">
        <v>200868.4</v>
      </c>
      <c r="D50" s="26">
        <v>4446</v>
      </c>
      <c r="E50" s="26">
        <v>8496366.4900000002</v>
      </c>
      <c r="F50" s="26">
        <v>1421338.18</v>
      </c>
      <c r="G50" s="26">
        <v>145670.59</v>
      </c>
      <c r="H50" s="26">
        <v>14362.16</v>
      </c>
      <c r="I50" s="26">
        <v>266890.45</v>
      </c>
      <c r="J50" s="26">
        <v>0</v>
      </c>
      <c r="K50" s="26">
        <v>295939.25</v>
      </c>
      <c r="L50" s="26">
        <v>45797.01</v>
      </c>
      <c r="M50" s="26">
        <v>0</v>
      </c>
      <c r="N50" s="26">
        <v>4133489.73</v>
      </c>
      <c r="O50" s="26">
        <v>2413806.48</v>
      </c>
      <c r="P50" s="31"/>
      <c r="Q50" s="26">
        <f t="shared" si="0"/>
        <v>17438974.739999998</v>
      </c>
      <c r="R50" s="27"/>
      <c r="S50" s="28">
        <f>+[1]Estimación!K54</f>
        <v>66367083.18167685</v>
      </c>
      <c r="T50" s="29">
        <f t="shared" si="1"/>
        <v>48928108.441676855</v>
      </c>
      <c r="U50" s="30">
        <f>+[2]Enero!Q50+[2]Febrero!Q50+[2]Marzo!Q50</f>
        <v>17438974.740000002</v>
      </c>
      <c r="V50" s="29">
        <f t="shared" si="2"/>
        <v>0</v>
      </c>
    </row>
    <row r="51" spans="1:22" s="30" customFormat="1" ht="16.5">
      <c r="A51" s="24" t="s">
        <v>64</v>
      </c>
      <c r="B51" s="25"/>
      <c r="C51" s="26">
        <v>121197.2</v>
      </c>
      <c r="D51" s="26">
        <v>2030</v>
      </c>
      <c r="E51" s="26">
        <v>5075684.62</v>
      </c>
      <c r="F51" s="26">
        <v>1115567.92</v>
      </c>
      <c r="G51" s="26">
        <v>96974.44</v>
      </c>
      <c r="H51" s="26">
        <v>7986.18</v>
      </c>
      <c r="I51" s="26">
        <v>166882.85999999999</v>
      </c>
      <c r="J51" s="26">
        <v>0</v>
      </c>
      <c r="K51" s="26">
        <v>250968.32000000001</v>
      </c>
      <c r="L51" s="26">
        <v>25549.89</v>
      </c>
      <c r="M51" s="26">
        <v>0</v>
      </c>
      <c r="N51" s="26">
        <v>2960780.82</v>
      </c>
      <c r="O51" s="26">
        <v>1337099.44</v>
      </c>
      <c r="P51" s="31"/>
      <c r="Q51" s="26">
        <f t="shared" si="0"/>
        <v>11160721.689999999</v>
      </c>
      <c r="R51" s="27"/>
      <c r="S51" s="28">
        <f>+[1]Estimación!K55</f>
        <v>42015308.376900509</v>
      </c>
      <c r="T51" s="29">
        <f t="shared" si="1"/>
        <v>30854586.686900511</v>
      </c>
      <c r="U51" s="30">
        <f>+[2]Enero!Q51+[2]Febrero!Q51+[2]Marzo!Q51</f>
        <v>11160721.690000001</v>
      </c>
      <c r="V51" s="29">
        <f t="shared" si="2"/>
        <v>0</v>
      </c>
    </row>
    <row r="52" spans="1:22" s="30" customFormat="1" ht="16.5">
      <c r="A52" s="24" t="s">
        <v>65</v>
      </c>
      <c r="B52" s="25"/>
      <c r="C52" s="26">
        <v>124920</v>
      </c>
      <c r="D52" s="26">
        <v>449</v>
      </c>
      <c r="E52" s="26">
        <v>6947975.1200000001</v>
      </c>
      <c r="F52" s="26">
        <v>1628693.5</v>
      </c>
      <c r="G52" s="26">
        <v>130807.23</v>
      </c>
      <c r="H52" s="26">
        <v>11194.35</v>
      </c>
      <c r="I52" s="26">
        <v>227462.88</v>
      </c>
      <c r="J52" s="26">
        <v>0</v>
      </c>
      <c r="K52" s="26">
        <v>290247.12</v>
      </c>
      <c r="L52" s="26">
        <v>35597.19</v>
      </c>
      <c r="M52" s="26">
        <v>0</v>
      </c>
      <c r="N52" s="26">
        <v>2411043.81</v>
      </c>
      <c r="O52" s="26">
        <v>2796327.99</v>
      </c>
      <c r="P52" s="31"/>
      <c r="Q52" s="26">
        <f t="shared" si="0"/>
        <v>14604718.190000001</v>
      </c>
      <c r="R52" s="27"/>
      <c r="S52" s="28">
        <f>+[1]Estimación!K56</f>
        <v>54983184.082727149</v>
      </c>
      <c r="T52" s="29">
        <f t="shared" si="1"/>
        <v>40378465.892727152</v>
      </c>
      <c r="U52" s="30">
        <f>+[2]Enero!Q52+[2]Febrero!Q52+[2]Marzo!Q52</f>
        <v>14604718.189999998</v>
      </c>
      <c r="V52" s="29">
        <f t="shared" si="2"/>
        <v>0</v>
      </c>
    </row>
    <row r="53" spans="1:22" s="30" customFormat="1" ht="16.5">
      <c r="A53" s="24" t="s">
        <v>66</v>
      </c>
      <c r="B53" s="25"/>
      <c r="C53" s="26">
        <v>1722</v>
      </c>
      <c r="D53" s="26">
        <v>315</v>
      </c>
      <c r="E53" s="26">
        <v>6133769.3399999999</v>
      </c>
      <c r="F53" s="26">
        <v>1954129.28</v>
      </c>
      <c r="G53" s="26">
        <v>119349.51</v>
      </c>
      <c r="H53" s="26">
        <v>10433</v>
      </c>
      <c r="I53" s="26">
        <v>202830.53</v>
      </c>
      <c r="J53" s="26">
        <v>0</v>
      </c>
      <c r="K53" s="26">
        <v>310586.73</v>
      </c>
      <c r="L53" s="26">
        <v>33424.620000000003</v>
      </c>
      <c r="M53" s="26">
        <v>0</v>
      </c>
      <c r="N53" s="26">
        <v>1235481.6299999999</v>
      </c>
      <c r="O53" s="26">
        <v>2071851.99</v>
      </c>
      <c r="P53" s="31"/>
      <c r="Q53" s="26">
        <f t="shared" si="0"/>
        <v>12073893.630000001</v>
      </c>
      <c r="R53" s="27"/>
      <c r="S53" s="28">
        <f>+[1]Estimación!K57</f>
        <v>45752473.948541664</v>
      </c>
      <c r="T53" s="29">
        <f t="shared" si="1"/>
        <v>33678580.318541661</v>
      </c>
      <c r="U53" s="30">
        <f>+[2]Enero!Q53+[2]Febrero!Q53+[2]Marzo!Q53</f>
        <v>12073893.630000001</v>
      </c>
      <c r="V53" s="29">
        <f t="shared" si="2"/>
        <v>0</v>
      </c>
    </row>
    <row r="54" spans="1:22" s="30" customFormat="1" ht="16.5">
      <c r="A54" s="24" t="s">
        <v>67</v>
      </c>
      <c r="B54" s="25"/>
      <c r="C54" s="26">
        <v>810614.4</v>
      </c>
      <c r="D54" s="26">
        <v>80479</v>
      </c>
      <c r="E54" s="26">
        <v>9158615.6199999992</v>
      </c>
      <c r="F54" s="26">
        <v>1562954.91</v>
      </c>
      <c r="G54" s="26">
        <v>154294.63</v>
      </c>
      <c r="H54" s="26">
        <v>14926.19</v>
      </c>
      <c r="I54" s="26">
        <v>290585.27</v>
      </c>
      <c r="J54" s="26">
        <v>0</v>
      </c>
      <c r="K54" s="26">
        <v>368179.25</v>
      </c>
      <c r="L54" s="26">
        <v>47403.21</v>
      </c>
      <c r="M54" s="26">
        <v>0</v>
      </c>
      <c r="N54" s="26">
        <v>5455521.6299999999</v>
      </c>
      <c r="O54" s="26">
        <v>2430440.46</v>
      </c>
      <c r="P54" s="31"/>
      <c r="Q54" s="26">
        <f t="shared" si="0"/>
        <v>20374014.57</v>
      </c>
      <c r="R54" s="27"/>
      <c r="S54" s="28">
        <f>+[1]Estimación!K58</f>
        <v>77417510.906153768</v>
      </c>
      <c r="T54" s="29">
        <f t="shared" si="1"/>
        <v>57043496.336153768</v>
      </c>
      <c r="U54" s="30">
        <f>+[2]Enero!Q54+[2]Febrero!Q54+[2]Marzo!Q54</f>
        <v>20374014.57</v>
      </c>
      <c r="V54" s="29">
        <f t="shared" si="2"/>
        <v>0</v>
      </c>
    </row>
    <row r="55" spans="1:22" s="30" customFormat="1" ht="16.5">
      <c r="A55" s="24" t="s">
        <v>68</v>
      </c>
      <c r="B55" s="25"/>
      <c r="C55" s="26">
        <v>73204.800000000003</v>
      </c>
      <c r="D55" s="26">
        <v>92</v>
      </c>
      <c r="E55" s="26">
        <v>3571323.28</v>
      </c>
      <c r="F55" s="26">
        <v>820232.15</v>
      </c>
      <c r="G55" s="26">
        <v>67029.52</v>
      </c>
      <c r="H55" s="26">
        <v>5180.45</v>
      </c>
      <c r="I55" s="26">
        <v>116946.34</v>
      </c>
      <c r="J55" s="26">
        <v>0</v>
      </c>
      <c r="K55" s="26">
        <v>159273.16</v>
      </c>
      <c r="L55" s="26">
        <v>16575.75</v>
      </c>
      <c r="M55" s="26">
        <v>0</v>
      </c>
      <c r="N55" s="26">
        <v>1710081.57</v>
      </c>
      <c r="O55" s="26">
        <v>548373.64</v>
      </c>
      <c r="P55" s="31"/>
      <c r="Q55" s="26">
        <f t="shared" si="0"/>
        <v>7088312.6599999992</v>
      </c>
      <c r="R55" s="27"/>
      <c r="S55" s="28">
        <f>+[1]Estimación!K59</f>
        <v>27353909.164790992</v>
      </c>
      <c r="T55" s="29">
        <f t="shared" si="1"/>
        <v>20265596.504790992</v>
      </c>
      <c r="U55" s="30">
        <f>+[2]Enero!Q55+[2]Febrero!Q55+[2]Marzo!Q55</f>
        <v>7088312.6600000001</v>
      </c>
      <c r="V55" s="29">
        <f t="shared" si="2"/>
        <v>0</v>
      </c>
    </row>
    <row r="56" spans="1:22" s="30" customFormat="1" ht="16.5">
      <c r="A56" s="24" t="s">
        <v>69</v>
      </c>
      <c r="B56" s="25"/>
      <c r="C56" s="26">
        <v>7358</v>
      </c>
      <c r="D56" s="26">
        <v>0</v>
      </c>
      <c r="E56" s="26">
        <v>2995851.52</v>
      </c>
      <c r="F56" s="26">
        <v>1162391.1399999999</v>
      </c>
      <c r="G56" s="26">
        <v>62761.72</v>
      </c>
      <c r="H56" s="26">
        <v>4351.2700000000004</v>
      </c>
      <c r="I56" s="26">
        <v>104853.16</v>
      </c>
      <c r="J56" s="26">
        <v>0</v>
      </c>
      <c r="K56" s="26">
        <v>187360.78</v>
      </c>
      <c r="L56" s="26">
        <v>13961.04</v>
      </c>
      <c r="M56" s="26">
        <v>0</v>
      </c>
      <c r="N56" s="26">
        <v>713326.56</v>
      </c>
      <c r="O56" s="26">
        <v>650590.54</v>
      </c>
      <c r="P56" s="31"/>
      <c r="Q56" s="26">
        <f t="shared" si="0"/>
        <v>5902805.7299999995</v>
      </c>
      <c r="R56" s="27"/>
      <c r="S56" s="28">
        <f>+[1]Estimación!K60</f>
        <v>21483594.063536376</v>
      </c>
      <c r="T56" s="29">
        <f t="shared" si="1"/>
        <v>15580788.333536375</v>
      </c>
      <c r="U56" s="30">
        <f>+[2]Enero!Q56+[2]Febrero!Q56+[2]Marzo!Q56</f>
        <v>5902805.7300000004</v>
      </c>
      <c r="V56" s="29">
        <f t="shared" si="2"/>
        <v>0</v>
      </c>
    </row>
    <row r="57" spans="1:22" s="30" customFormat="1" ht="16.5">
      <c r="A57" s="24" t="s">
        <v>70</v>
      </c>
      <c r="B57" s="25"/>
      <c r="C57" s="26">
        <v>3538816.8</v>
      </c>
      <c r="D57" s="26">
        <v>98854</v>
      </c>
      <c r="E57" s="26">
        <v>34838616.140000001</v>
      </c>
      <c r="F57" s="26">
        <v>4068291.6</v>
      </c>
      <c r="G57" s="26">
        <v>631615.9</v>
      </c>
      <c r="H57" s="26">
        <v>57923.77</v>
      </c>
      <c r="I57" s="26">
        <v>1095095.9099999999</v>
      </c>
      <c r="J57" s="26">
        <v>0</v>
      </c>
      <c r="K57" s="26">
        <v>1030304.09</v>
      </c>
      <c r="L57" s="26">
        <v>185355.21</v>
      </c>
      <c r="M57" s="26">
        <v>0</v>
      </c>
      <c r="N57" s="26">
        <v>19902762.57</v>
      </c>
      <c r="O57" s="26">
        <v>13586787.970000001</v>
      </c>
      <c r="P57" s="31"/>
      <c r="Q57" s="26">
        <f t="shared" si="0"/>
        <v>79034423.960000008</v>
      </c>
      <c r="R57" s="27"/>
      <c r="S57" s="28">
        <f>+[1]Estimación!K61</f>
        <v>304862330.62344003</v>
      </c>
      <c r="T57" s="29">
        <f t="shared" si="1"/>
        <v>225827906.66344002</v>
      </c>
      <c r="U57" s="30">
        <f>+[2]Enero!Q57+[2]Febrero!Q57+[2]Marzo!Q57</f>
        <v>79034423.960000008</v>
      </c>
      <c r="V57" s="29">
        <f t="shared" si="2"/>
        <v>0</v>
      </c>
    </row>
    <row r="58" spans="1:22" s="30" customFormat="1" ht="16.5">
      <c r="A58" s="24" t="s">
        <v>71</v>
      </c>
      <c r="B58" s="25"/>
      <c r="C58" s="26">
        <v>5316.8</v>
      </c>
      <c r="D58" s="26">
        <v>0</v>
      </c>
      <c r="E58" s="26">
        <v>2548772.29</v>
      </c>
      <c r="F58" s="26">
        <v>1012438.48</v>
      </c>
      <c r="G58" s="26">
        <v>44499.75</v>
      </c>
      <c r="H58" s="26">
        <v>3393.95</v>
      </c>
      <c r="I58" s="26">
        <v>83226.960000000006</v>
      </c>
      <c r="J58" s="26">
        <v>0</v>
      </c>
      <c r="K58" s="26">
        <v>161277.46</v>
      </c>
      <c r="L58" s="26">
        <v>10807.86</v>
      </c>
      <c r="M58" s="26">
        <v>0</v>
      </c>
      <c r="N58" s="26">
        <v>711424.35</v>
      </c>
      <c r="O58" s="26">
        <v>487874.73</v>
      </c>
      <c r="P58" s="31"/>
      <c r="Q58" s="26">
        <f t="shared" si="0"/>
        <v>5069032.629999999</v>
      </c>
      <c r="R58" s="27"/>
      <c r="S58" s="28">
        <f>+[1]Estimación!K62</f>
        <v>19562944.861867912</v>
      </c>
      <c r="T58" s="29">
        <f t="shared" si="1"/>
        <v>14493912.231867913</v>
      </c>
      <c r="U58" s="30">
        <f>+[2]Enero!Q58+[2]Febrero!Q58+[2]Marzo!Q58</f>
        <v>5069032.63</v>
      </c>
      <c r="V58" s="29">
        <f t="shared" si="2"/>
        <v>0</v>
      </c>
    </row>
    <row r="59" spans="1:22" s="30" customFormat="1" ht="16.5">
      <c r="A59" s="24" t="s">
        <v>72</v>
      </c>
      <c r="B59" s="25"/>
      <c r="C59" s="26">
        <v>49852.800000000003</v>
      </c>
      <c r="D59" s="26">
        <v>9322</v>
      </c>
      <c r="E59" s="26">
        <v>4939372.58</v>
      </c>
      <c r="F59" s="26">
        <v>1070396.6599999999</v>
      </c>
      <c r="G59" s="26">
        <v>94935.39</v>
      </c>
      <c r="H59" s="26">
        <v>7771.87</v>
      </c>
      <c r="I59" s="26">
        <v>163503.07999999999</v>
      </c>
      <c r="J59" s="26">
        <v>0</v>
      </c>
      <c r="K59" s="26">
        <v>224817.81</v>
      </c>
      <c r="L59" s="26">
        <v>24610.47</v>
      </c>
      <c r="M59" s="26">
        <v>0</v>
      </c>
      <c r="N59" s="26">
        <v>2759147.19</v>
      </c>
      <c r="O59" s="26">
        <v>1073449.44</v>
      </c>
      <c r="P59" s="31"/>
      <c r="Q59" s="26">
        <f t="shared" si="0"/>
        <v>10417179.289999999</v>
      </c>
      <c r="R59" s="27"/>
      <c r="S59" s="28">
        <f>+[1]Estimación!K63</f>
        <v>40263521.99878262</v>
      </c>
      <c r="T59" s="29">
        <f t="shared" si="1"/>
        <v>29846342.708782621</v>
      </c>
      <c r="U59" s="30">
        <f>+[2]Enero!Q59+[2]Febrero!Q59+[2]Marzo!Q59</f>
        <v>10417179.289999999</v>
      </c>
      <c r="V59" s="29">
        <f t="shared" si="2"/>
        <v>0</v>
      </c>
    </row>
    <row r="60" spans="1:22" s="30" customFormat="1" ht="16.5">
      <c r="A60" s="24" t="s">
        <v>73</v>
      </c>
      <c r="B60" s="25"/>
      <c r="C60" s="26">
        <v>4211.2</v>
      </c>
      <c r="D60" s="26">
        <v>1470</v>
      </c>
      <c r="E60" s="26">
        <v>2178990.29</v>
      </c>
      <c r="F60" s="26">
        <v>990609.73</v>
      </c>
      <c r="G60" s="26">
        <v>40124.76</v>
      </c>
      <c r="H60" s="26">
        <v>2887</v>
      </c>
      <c r="I60" s="26">
        <v>73558.39</v>
      </c>
      <c r="J60" s="26">
        <v>0</v>
      </c>
      <c r="K60" s="26">
        <v>159667.9</v>
      </c>
      <c r="L60" s="26">
        <v>9282.2999999999993</v>
      </c>
      <c r="M60" s="26">
        <v>0</v>
      </c>
      <c r="N60" s="26">
        <v>486013.17</v>
      </c>
      <c r="O60" s="26">
        <v>391156.74</v>
      </c>
      <c r="P60" s="31"/>
      <c r="Q60" s="26">
        <f t="shared" si="0"/>
        <v>4337971.4799999995</v>
      </c>
      <c r="R60" s="27"/>
      <c r="S60" s="28">
        <f>+[1]Estimación!K64</f>
        <v>19928741.705259211</v>
      </c>
      <c r="T60" s="29">
        <f t="shared" si="1"/>
        <v>15590770.225259211</v>
      </c>
      <c r="U60" s="30">
        <f>+[2]Enero!Q60+[2]Febrero!Q60+[2]Marzo!Q60</f>
        <v>4337971.4799999995</v>
      </c>
      <c r="V60" s="29">
        <f t="shared" si="2"/>
        <v>0</v>
      </c>
    </row>
    <row r="61" spans="1:22" s="30" customFormat="1" ht="16.5">
      <c r="A61" s="24" t="s">
        <v>74</v>
      </c>
      <c r="B61" s="25"/>
      <c r="C61" s="26">
        <v>44110.400000000001</v>
      </c>
      <c r="D61" s="26">
        <v>38833</v>
      </c>
      <c r="E61" s="26">
        <v>6420464.6500000004</v>
      </c>
      <c r="F61" s="26">
        <v>1194585.68</v>
      </c>
      <c r="G61" s="26">
        <v>119313.55</v>
      </c>
      <c r="H61" s="26">
        <v>10320.379999999999</v>
      </c>
      <c r="I61" s="26">
        <v>210088.68</v>
      </c>
      <c r="J61" s="26">
        <v>0</v>
      </c>
      <c r="K61" s="26">
        <v>182978.62</v>
      </c>
      <c r="L61" s="26">
        <v>32350.71</v>
      </c>
      <c r="M61" s="26">
        <v>0</v>
      </c>
      <c r="N61" s="26">
        <v>1843235.85</v>
      </c>
      <c r="O61" s="26">
        <v>1423947.51</v>
      </c>
      <c r="P61" s="31"/>
      <c r="Q61" s="26">
        <f t="shared" si="0"/>
        <v>11520229.029999999</v>
      </c>
      <c r="R61" s="27"/>
      <c r="S61" s="28">
        <f>+[1]Estimación!K65</f>
        <v>44483351.686907105</v>
      </c>
      <c r="T61" s="29">
        <f t="shared" si="1"/>
        <v>32963122.656907104</v>
      </c>
      <c r="U61" s="30">
        <f>+[2]Enero!Q61+[2]Febrero!Q61+[2]Marzo!Q61</f>
        <v>11520229.029999999</v>
      </c>
      <c r="V61" s="29">
        <f t="shared" si="2"/>
        <v>0</v>
      </c>
    </row>
    <row r="62" spans="1:22" s="30" customFormat="1" ht="16.5">
      <c r="A62" s="24" t="s">
        <v>75</v>
      </c>
      <c r="B62" s="25"/>
      <c r="C62" s="26">
        <v>68438</v>
      </c>
      <c r="D62" s="26">
        <v>79771</v>
      </c>
      <c r="E62" s="26">
        <v>4148547.14</v>
      </c>
      <c r="F62" s="26">
        <v>1069615.1499999999</v>
      </c>
      <c r="G62" s="26">
        <v>75882.89</v>
      </c>
      <c r="H62" s="26">
        <v>6751.45</v>
      </c>
      <c r="I62" s="26">
        <v>133907.34</v>
      </c>
      <c r="J62" s="26">
        <v>0</v>
      </c>
      <c r="K62" s="26">
        <v>199830.31</v>
      </c>
      <c r="L62" s="26">
        <v>21870.06</v>
      </c>
      <c r="M62" s="26">
        <v>0</v>
      </c>
      <c r="N62" s="26">
        <v>1711032.66</v>
      </c>
      <c r="O62" s="26">
        <v>1254683.05</v>
      </c>
      <c r="P62" s="31"/>
      <c r="Q62" s="26">
        <f t="shared" si="0"/>
        <v>8770329.0500000007</v>
      </c>
      <c r="R62" s="27"/>
      <c r="S62" s="28">
        <f>+[1]Estimación!K66</f>
        <v>33457826.339584425</v>
      </c>
      <c r="T62" s="29">
        <f t="shared" si="1"/>
        <v>24687497.289584424</v>
      </c>
      <c r="U62" s="30">
        <f>+[2]Enero!Q62+[2]Febrero!Q62+[2]Marzo!Q62</f>
        <v>8770329.0499999989</v>
      </c>
      <c r="V62" s="29">
        <f t="shared" si="2"/>
        <v>0</v>
      </c>
    </row>
    <row r="63" spans="1:22" s="30" customFormat="1" ht="16.5">
      <c r="A63" s="24" t="s">
        <v>76</v>
      </c>
      <c r="B63" s="25"/>
      <c r="C63" s="26">
        <v>2095.6</v>
      </c>
      <c r="D63" s="26">
        <v>50</v>
      </c>
      <c r="E63" s="26">
        <v>3311140.41</v>
      </c>
      <c r="F63" s="26">
        <v>1245605</v>
      </c>
      <c r="G63" s="26">
        <v>63230.7</v>
      </c>
      <c r="H63" s="26">
        <v>4734.95</v>
      </c>
      <c r="I63" s="26">
        <v>110489.15</v>
      </c>
      <c r="J63" s="26">
        <v>0</v>
      </c>
      <c r="K63" s="26">
        <v>201186.75</v>
      </c>
      <c r="L63" s="26">
        <v>15077.94</v>
      </c>
      <c r="M63" s="26">
        <v>0</v>
      </c>
      <c r="N63" s="26">
        <v>780854.82</v>
      </c>
      <c r="O63" s="26">
        <v>812810.72</v>
      </c>
      <c r="P63" s="31"/>
      <c r="Q63" s="26">
        <f t="shared" si="0"/>
        <v>6547276.040000001</v>
      </c>
      <c r="R63" s="27"/>
      <c r="S63" s="28">
        <f>+[1]Estimación!K67</f>
        <v>24461319.714754447</v>
      </c>
      <c r="T63" s="29">
        <f t="shared" si="1"/>
        <v>17914043.674754448</v>
      </c>
      <c r="U63" s="30">
        <f>+[2]Enero!Q63+[2]Febrero!Q63+[2]Marzo!Q63</f>
        <v>6547276.04</v>
      </c>
      <c r="V63" s="29">
        <f t="shared" si="2"/>
        <v>0</v>
      </c>
    </row>
    <row r="64" spans="1:22" s="30" customFormat="1" ht="16.5">
      <c r="A64" s="24" t="s">
        <v>77</v>
      </c>
      <c r="B64" s="25"/>
      <c r="C64" s="26">
        <v>2298.4</v>
      </c>
      <c r="D64" s="26">
        <v>2176</v>
      </c>
      <c r="E64" s="26">
        <v>11815358.359999999</v>
      </c>
      <c r="F64" s="26">
        <v>3661256.21</v>
      </c>
      <c r="G64" s="26">
        <v>197350.52</v>
      </c>
      <c r="H64" s="26">
        <v>24414.94</v>
      </c>
      <c r="I64" s="26">
        <v>372616.13</v>
      </c>
      <c r="J64" s="26">
        <v>0</v>
      </c>
      <c r="K64" s="26">
        <v>684187.67</v>
      </c>
      <c r="L64" s="26">
        <v>78273.87</v>
      </c>
      <c r="M64" s="26">
        <v>0</v>
      </c>
      <c r="N64" s="26">
        <v>2339711.16</v>
      </c>
      <c r="O64" s="26">
        <v>10182890.119999999</v>
      </c>
      <c r="P64" s="31"/>
      <c r="Q64" s="26">
        <f t="shared" si="0"/>
        <v>29360533.379999995</v>
      </c>
      <c r="R64" s="27"/>
      <c r="S64" s="28">
        <f>+[1]Estimación!K68</f>
        <v>98621863.352341548</v>
      </c>
      <c r="T64" s="29">
        <f t="shared" si="1"/>
        <v>69261329.972341552</v>
      </c>
      <c r="U64" s="30">
        <f>+[2]Enero!Q64+[2]Febrero!Q64+[2]Marzo!Q64</f>
        <v>29360533.379999995</v>
      </c>
      <c r="V64" s="29">
        <f t="shared" si="2"/>
        <v>0</v>
      </c>
    </row>
    <row r="65" spans="1:22" s="30" customFormat="1" ht="16.5">
      <c r="A65" s="24" t="s">
        <v>78</v>
      </c>
      <c r="B65" s="25"/>
      <c r="C65" s="26">
        <v>2936.8</v>
      </c>
      <c r="D65" s="26">
        <v>120</v>
      </c>
      <c r="E65" s="26">
        <v>2659702.89</v>
      </c>
      <c r="F65" s="26">
        <v>1233489.93</v>
      </c>
      <c r="G65" s="26">
        <v>47496.15</v>
      </c>
      <c r="H65" s="26">
        <v>4262.5600000000004</v>
      </c>
      <c r="I65" s="26">
        <v>85498.86</v>
      </c>
      <c r="J65" s="26">
        <v>0</v>
      </c>
      <c r="K65" s="26">
        <v>213966.88</v>
      </c>
      <c r="L65" s="26">
        <v>13644.84</v>
      </c>
      <c r="M65" s="26">
        <v>0</v>
      </c>
      <c r="N65" s="26">
        <v>462235.62</v>
      </c>
      <c r="O65" s="26">
        <v>776147.63</v>
      </c>
      <c r="P65" s="31"/>
      <c r="Q65" s="26">
        <f t="shared" si="0"/>
        <v>5499502.1600000001</v>
      </c>
      <c r="R65" s="27"/>
      <c r="S65" s="28">
        <f>+[1]Estimación!K69</f>
        <v>21371558.682910379</v>
      </c>
      <c r="T65" s="29">
        <f t="shared" si="1"/>
        <v>15872056.522910379</v>
      </c>
      <c r="U65" s="30">
        <f>+[2]Enero!Q65+[2]Febrero!Q65+[2]Marzo!Q65</f>
        <v>5499502.1600000001</v>
      </c>
      <c r="V65" s="29">
        <f t="shared" si="2"/>
        <v>0</v>
      </c>
    </row>
    <row r="66" spans="1:22" s="30" customFormat="1" ht="16.5">
      <c r="A66" s="24" t="s">
        <v>79</v>
      </c>
      <c r="B66" s="25"/>
      <c r="C66" s="26">
        <v>1735316.4</v>
      </c>
      <c r="D66" s="26">
        <v>40793</v>
      </c>
      <c r="E66" s="26">
        <v>17876752.890000001</v>
      </c>
      <c r="F66" s="26">
        <v>2250312.5499999998</v>
      </c>
      <c r="G66" s="26">
        <v>324982.64</v>
      </c>
      <c r="H66" s="26">
        <v>26076.3</v>
      </c>
      <c r="I66" s="26">
        <v>573927.02</v>
      </c>
      <c r="J66" s="26">
        <v>0</v>
      </c>
      <c r="K66" s="26">
        <v>618831.06999999995</v>
      </c>
      <c r="L66" s="26">
        <v>78926.880000000005</v>
      </c>
      <c r="M66" s="26">
        <v>0</v>
      </c>
      <c r="N66" s="26">
        <v>12028588.26</v>
      </c>
      <c r="O66" s="26">
        <v>3965506.82</v>
      </c>
      <c r="P66" s="31"/>
      <c r="Q66" s="26">
        <f t="shared" si="0"/>
        <v>39520013.829999998</v>
      </c>
      <c r="R66" s="27"/>
      <c r="S66" s="28">
        <f>+[1]Estimación!K70</f>
        <v>154950801.69234517</v>
      </c>
      <c r="T66" s="29">
        <f t="shared" si="1"/>
        <v>115430787.86234517</v>
      </c>
      <c r="U66" s="30">
        <f>+[2]Enero!Q66+[2]Febrero!Q66+[2]Marzo!Q66</f>
        <v>39520013.829999998</v>
      </c>
      <c r="V66" s="29">
        <f t="shared" si="2"/>
        <v>0</v>
      </c>
    </row>
    <row r="67" spans="1:22" s="30" customFormat="1" ht="16.5">
      <c r="A67" s="24" t="s">
        <v>80</v>
      </c>
      <c r="B67" s="25"/>
      <c r="C67" s="26">
        <v>61009.599999999999</v>
      </c>
      <c r="D67" s="26">
        <v>6439</v>
      </c>
      <c r="E67" s="26">
        <v>7713281.1900000004</v>
      </c>
      <c r="F67" s="26">
        <v>1794760.65</v>
      </c>
      <c r="G67" s="26">
        <v>139366.13</v>
      </c>
      <c r="H67" s="26">
        <v>13159.25</v>
      </c>
      <c r="I67" s="26">
        <v>248056.12</v>
      </c>
      <c r="J67" s="26">
        <v>0</v>
      </c>
      <c r="K67" s="26">
        <v>364911.84</v>
      </c>
      <c r="L67" s="26">
        <v>42251.91</v>
      </c>
      <c r="M67" s="26">
        <v>0</v>
      </c>
      <c r="N67" s="26">
        <v>3893811.99</v>
      </c>
      <c r="O67" s="26">
        <v>4775521.21</v>
      </c>
      <c r="P67" s="31"/>
      <c r="Q67" s="26">
        <f t="shared" si="0"/>
        <v>19052568.890000001</v>
      </c>
      <c r="R67" s="27"/>
      <c r="S67" s="28">
        <f>+[1]Estimación!K71</f>
        <v>70142005.040306583</v>
      </c>
      <c r="T67" s="29">
        <f t="shared" si="1"/>
        <v>51089436.150306582</v>
      </c>
      <c r="U67" s="30">
        <f>+[2]Enero!Q67+[2]Febrero!Q67+[2]Marzo!Q67</f>
        <v>19052568.890000001</v>
      </c>
      <c r="V67" s="29">
        <f t="shared" si="2"/>
        <v>0</v>
      </c>
    </row>
    <row r="68" spans="1:22" s="30" customFormat="1" ht="16.5">
      <c r="A68" s="24" t="s">
        <v>81</v>
      </c>
      <c r="B68" s="25"/>
      <c r="C68" s="26">
        <v>66061.600000000006</v>
      </c>
      <c r="D68" s="26">
        <v>1296</v>
      </c>
      <c r="E68" s="26">
        <v>5551291.7400000002</v>
      </c>
      <c r="F68" s="26">
        <v>1474881.12</v>
      </c>
      <c r="G68" s="26">
        <v>106013.72</v>
      </c>
      <c r="H68" s="26">
        <v>9135.6200000000008</v>
      </c>
      <c r="I68" s="26">
        <v>183628.86</v>
      </c>
      <c r="J68" s="26">
        <v>0</v>
      </c>
      <c r="K68" s="26">
        <v>251183.48</v>
      </c>
      <c r="L68" s="26">
        <v>29230.59</v>
      </c>
      <c r="M68" s="26">
        <v>0</v>
      </c>
      <c r="N68" s="26">
        <v>1568367.36</v>
      </c>
      <c r="O68" s="26">
        <v>2105687.92</v>
      </c>
      <c r="P68" s="31"/>
      <c r="Q68" s="26">
        <f t="shared" si="0"/>
        <v>11346778.01</v>
      </c>
      <c r="R68" s="27"/>
      <c r="S68" s="28">
        <f>+[1]Estimación!K72</f>
        <v>43019927.587621406</v>
      </c>
      <c r="T68" s="29">
        <f t="shared" si="1"/>
        <v>31673149.577621408</v>
      </c>
      <c r="U68" s="30">
        <f>+[2]Enero!Q68+[2]Febrero!Q68+[2]Marzo!Q68</f>
        <v>11346778.009999998</v>
      </c>
      <c r="V68" s="29">
        <f t="shared" si="2"/>
        <v>0</v>
      </c>
    </row>
    <row r="69" spans="1:22" s="30" customFormat="1" ht="16.5">
      <c r="A69" s="24" t="s">
        <v>82</v>
      </c>
      <c r="B69" s="25"/>
      <c r="C69" s="26">
        <v>1115975.6000000001</v>
      </c>
      <c r="D69" s="26">
        <v>4942</v>
      </c>
      <c r="E69" s="26">
        <v>10711173.609999999</v>
      </c>
      <c r="F69" s="26">
        <v>1860565.39</v>
      </c>
      <c r="G69" s="26">
        <v>176348.65</v>
      </c>
      <c r="H69" s="26">
        <v>15947.53</v>
      </c>
      <c r="I69" s="26">
        <v>330077.38</v>
      </c>
      <c r="J69" s="26">
        <v>0</v>
      </c>
      <c r="K69" s="26">
        <v>431839.18</v>
      </c>
      <c r="L69" s="26">
        <v>49667.16</v>
      </c>
      <c r="M69" s="26">
        <v>0</v>
      </c>
      <c r="N69" s="26">
        <v>6263958.4199999999</v>
      </c>
      <c r="O69" s="26">
        <v>5597984.3600000003</v>
      </c>
      <c r="P69" s="31"/>
      <c r="Q69" s="26">
        <f t="shared" si="0"/>
        <v>26558479.280000001</v>
      </c>
      <c r="R69" s="27"/>
      <c r="S69" s="28">
        <f>+[1]Estimación!K73</f>
        <v>92138921.156169891</v>
      </c>
      <c r="T69" s="29">
        <f t="shared" si="1"/>
        <v>65580441.87616989</v>
      </c>
      <c r="U69" s="30">
        <f>+[2]Enero!Q69+[2]Febrero!Q69+[2]Marzo!Q69</f>
        <v>26558479.279999997</v>
      </c>
      <c r="V69" s="29">
        <f t="shared" si="2"/>
        <v>0</v>
      </c>
    </row>
    <row r="70" spans="1:22" s="30" customFormat="1" ht="16.5">
      <c r="A70" s="24" t="s">
        <v>83</v>
      </c>
      <c r="B70" s="25"/>
      <c r="C70" s="26">
        <v>7960152.7999999998</v>
      </c>
      <c r="D70" s="26">
        <v>11117963.719999999</v>
      </c>
      <c r="E70" s="26">
        <v>65837432.630000003</v>
      </c>
      <c r="F70" s="26">
        <v>6487720.9199999999</v>
      </c>
      <c r="G70" s="26">
        <v>1128696.58</v>
      </c>
      <c r="H70" s="26">
        <v>107307.37</v>
      </c>
      <c r="I70" s="26">
        <v>2048372.74</v>
      </c>
      <c r="J70" s="26">
        <v>0</v>
      </c>
      <c r="K70" s="26">
        <v>1559429.24</v>
      </c>
      <c r="L70" s="26">
        <v>344078.85</v>
      </c>
      <c r="M70" s="26">
        <v>0</v>
      </c>
      <c r="N70" s="26">
        <v>33082184.399999999</v>
      </c>
      <c r="O70" s="26">
        <v>7596982.25</v>
      </c>
      <c r="P70" s="31"/>
      <c r="Q70" s="26">
        <f t="shared" ref="Q70:Q129" si="3">SUM(C70:O70)</f>
        <v>137270321.5</v>
      </c>
      <c r="R70" s="27"/>
      <c r="S70" s="28">
        <f>+[1]Estimación!K74</f>
        <v>626321438.58095634</v>
      </c>
      <c r="T70" s="29">
        <f t="shared" ref="T70:T129" si="4">+S70-Q70</f>
        <v>489051117.08095634</v>
      </c>
      <c r="U70" s="30">
        <f>+[2]Enero!Q70+[2]Febrero!Q70+[2]Marzo!Q70</f>
        <v>137270321.50000003</v>
      </c>
      <c r="V70" s="29">
        <f t="shared" ref="V70:V129" si="5">+U70-Q70</f>
        <v>0</v>
      </c>
    </row>
    <row r="71" spans="1:22" s="30" customFormat="1" ht="16.5">
      <c r="A71" s="24" t="s">
        <v>84</v>
      </c>
      <c r="B71" s="25"/>
      <c r="C71" s="26">
        <v>1184</v>
      </c>
      <c r="D71" s="26">
        <v>388</v>
      </c>
      <c r="E71" s="26">
        <v>4821050.5999999996</v>
      </c>
      <c r="F71" s="26">
        <v>1723837.21</v>
      </c>
      <c r="G71" s="26">
        <v>89945.48</v>
      </c>
      <c r="H71" s="26">
        <v>7995.78</v>
      </c>
      <c r="I71" s="26">
        <v>156486.76</v>
      </c>
      <c r="J71" s="26">
        <v>0</v>
      </c>
      <c r="K71" s="26">
        <v>317355.23</v>
      </c>
      <c r="L71" s="26">
        <v>25517.52</v>
      </c>
      <c r="M71" s="26">
        <v>0</v>
      </c>
      <c r="N71" s="26">
        <v>1124202.6599999999</v>
      </c>
      <c r="O71" s="26">
        <v>2938960.95</v>
      </c>
      <c r="P71" s="31"/>
      <c r="Q71" s="26">
        <f t="shared" si="3"/>
        <v>11206924.190000001</v>
      </c>
      <c r="R71" s="27"/>
      <c r="S71" s="28">
        <f>+[1]Estimación!K75</f>
        <v>45422950.710472442</v>
      </c>
      <c r="T71" s="29">
        <f t="shared" si="4"/>
        <v>34216026.520472437</v>
      </c>
      <c r="U71" s="30">
        <f>+[2]Enero!Q71+[2]Febrero!Q71+[2]Marzo!Q71</f>
        <v>11206924.190000001</v>
      </c>
      <c r="V71" s="29">
        <f t="shared" si="5"/>
        <v>0</v>
      </c>
    </row>
    <row r="72" spans="1:22" s="30" customFormat="1" ht="16.5">
      <c r="A72" s="24" t="s">
        <v>85</v>
      </c>
      <c r="B72" s="25"/>
      <c r="C72" s="26">
        <v>14681145.6</v>
      </c>
      <c r="D72" s="26">
        <v>239909</v>
      </c>
      <c r="E72" s="26">
        <v>21579764.899999999</v>
      </c>
      <c r="F72" s="26">
        <v>2628862.9900000002</v>
      </c>
      <c r="G72" s="26">
        <v>337441.61</v>
      </c>
      <c r="H72" s="26">
        <v>37509.83</v>
      </c>
      <c r="I72" s="26">
        <v>663150.59</v>
      </c>
      <c r="J72" s="26">
        <v>0</v>
      </c>
      <c r="K72" s="26">
        <v>904661.45</v>
      </c>
      <c r="L72" s="26">
        <v>117880.98</v>
      </c>
      <c r="M72" s="26">
        <v>0</v>
      </c>
      <c r="N72" s="26">
        <v>17885475</v>
      </c>
      <c r="O72" s="26">
        <v>5127111.8</v>
      </c>
      <c r="P72" s="31"/>
      <c r="Q72" s="26">
        <f t="shared" si="3"/>
        <v>64202913.75</v>
      </c>
      <c r="R72" s="27"/>
      <c r="S72" s="28">
        <f>+[1]Estimación!K76</f>
        <v>245974712.44478142</v>
      </c>
      <c r="T72" s="29">
        <f t="shared" si="4"/>
        <v>181771798.69478142</v>
      </c>
      <c r="U72" s="30">
        <f>+[2]Enero!Q72+[2]Febrero!Q72+[2]Marzo!Q72</f>
        <v>64202913.750000007</v>
      </c>
      <c r="V72" s="29">
        <f t="shared" si="5"/>
        <v>0</v>
      </c>
    </row>
    <row r="73" spans="1:22" s="30" customFormat="1" ht="16.5">
      <c r="A73" s="24" t="s">
        <v>86</v>
      </c>
      <c r="B73" s="25"/>
      <c r="C73" s="26">
        <v>1128</v>
      </c>
      <c r="D73" s="26">
        <v>0</v>
      </c>
      <c r="E73" s="26">
        <v>3390421.16</v>
      </c>
      <c r="F73" s="26">
        <v>1477164.05</v>
      </c>
      <c r="G73" s="26">
        <v>67467.38</v>
      </c>
      <c r="H73" s="26">
        <v>5332.61</v>
      </c>
      <c r="I73" s="26">
        <v>110772.78</v>
      </c>
      <c r="J73" s="26">
        <v>0</v>
      </c>
      <c r="K73" s="26">
        <v>236208.88</v>
      </c>
      <c r="L73" s="26">
        <v>17114.189999999999</v>
      </c>
      <c r="M73" s="26">
        <v>0</v>
      </c>
      <c r="N73" s="26">
        <v>410876.1</v>
      </c>
      <c r="O73" s="26">
        <v>658343.15</v>
      </c>
      <c r="P73" s="31"/>
      <c r="Q73" s="26">
        <f t="shared" si="3"/>
        <v>6374828.3000000007</v>
      </c>
      <c r="R73" s="27"/>
      <c r="S73" s="28">
        <f>+[1]Estimación!K77</f>
        <v>23130293.767477609</v>
      </c>
      <c r="T73" s="29">
        <f t="shared" si="4"/>
        <v>16755465.467477608</v>
      </c>
      <c r="U73" s="30">
        <f>+[2]Enero!Q73+[2]Febrero!Q73+[2]Marzo!Q73</f>
        <v>6374828.2999999998</v>
      </c>
      <c r="V73" s="29">
        <f t="shared" si="5"/>
        <v>0</v>
      </c>
    </row>
    <row r="74" spans="1:22" s="30" customFormat="1" ht="16.5">
      <c r="A74" s="24" t="s">
        <v>87</v>
      </c>
      <c r="B74" s="25"/>
      <c r="C74" s="26">
        <v>17302.8</v>
      </c>
      <c r="D74" s="26">
        <v>120</v>
      </c>
      <c r="E74" s="26">
        <v>3466670.3</v>
      </c>
      <c r="F74" s="26">
        <v>1198576.45</v>
      </c>
      <c r="G74" s="26">
        <v>62955.77</v>
      </c>
      <c r="H74" s="26">
        <v>5308.8</v>
      </c>
      <c r="I74" s="26">
        <v>112803.06</v>
      </c>
      <c r="J74" s="26">
        <v>0</v>
      </c>
      <c r="K74" s="26">
        <v>166540.71</v>
      </c>
      <c r="L74" s="26">
        <v>16944.12</v>
      </c>
      <c r="M74" s="26">
        <v>0</v>
      </c>
      <c r="N74" s="26">
        <v>859796.28</v>
      </c>
      <c r="O74" s="26">
        <v>580642.56999999995</v>
      </c>
      <c r="P74" s="31"/>
      <c r="Q74" s="26">
        <f t="shared" si="3"/>
        <v>6487660.8599999994</v>
      </c>
      <c r="R74" s="27"/>
      <c r="S74" s="28">
        <f>+[1]Estimación!K78</f>
        <v>23966845.217279628</v>
      </c>
      <c r="T74" s="29">
        <f t="shared" si="4"/>
        <v>17479184.357279629</v>
      </c>
      <c r="U74" s="30">
        <f>+[2]Enero!Q74+[2]Febrero!Q74+[2]Marzo!Q74</f>
        <v>6487660.8600000003</v>
      </c>
      <c r="V74" s="29">
        <f t="shared" si="5"/>
        <v>0</v>
      </c>
    </row>
    <row r="75" spans="1:22" s="30" customFormat="1" ht="16.5">
      <c r="A75" s="24" t="s">
        <v>88</v>
      </c>
      <c r="B75" s="25"/>
      <c r="C75" s="26">
        <v>189690</v>
      </c>
      <c r="D75" s="26">
        <v>4201</v>
      </c>
      <c r="E75" s="26">
        <v>4697427.76</v>
      </c>
      <c r="F75" s="26">
        <v>1435727.09</v>
      </c>
      <c r="G75" s="26">
        <v>86479.81</v>
      </c>
      <c r="H75" s="26">
        <v>7427.31</v>
      </c>
      <c r="I75" s="26">
        <v>154964.32</v>
      </c>
      <c r="J75" s="26">
        <v>0</v>
      </c>
      <c r="K75" s="26">
        <v>272572.77</v>
      </c>
      <c r="L75" s="26">
        <v>23349.03</v>
      </c>
      <c r="M75" s="26">
        <v>0</v>
      </c>
      <c r="N75" s="26">
        <v>1981145.67</v>
      </c>
      <c r="O75" s="26">
        <v>1776546.32</v>
      </c>
      <c r="P75" s="31"/>
      <c r="Q75" s="26">
        <f t="shared" si="3"/>
        <v>10629531.079999998</v>
      </c>
      <c r="R75" s="27"/>
      <c r="S75" s="28">
        <f>+[1]Estimación!K79</f>
        <v>38850440.690763921</v>
      </c>
      <c r="T75" s="29">
        <f t="shared" si="4"/>
        <v>28220909.610763922</v>
      </c>
      <c r="U75" s="30">
        <f>+[2]Enero!Q75+[2]Febrero!Q75+[2]Marzo!Q75</f>
        <v>10629531.079999998</v>
      </c>
      <c r="V75" s="29">
        <f t="shared" si="5"/>
        <v>0</v>
      </c>
    </row>
    <row r="76" spans="1:22" s="30" customFormat="1" ht="16.5">
      <c r="A76" s="24" t="s">
        <v>89</v>
      </c>
      <c r="B76" s="25"/>
      <c r="C76" s="26">
        <v>149805.20000000001</v>
      </c>
      <c r="D76" s="26">
        <v>3512</v>
      </c>
      <c r="E76" s="26">
        <v>4744553.8899999997</v>
      </c>
      <c r="F76" s="26">
        <v>764592.68</v>
      </c>
      <c r="G76" s="26">
        <v>84402.77</v>
      </c>
      <c r="H76" s="26">
        <v>7663.61</v>
      </c>
      <c r="I76" s="26">
        <v>162742.43</v>
      </c>
      <c r="J76" s="26">
        <v>0</v>
      </c>
      <c r="K76" s="26">
        <v>240407.23</v>
      </c>
      <c r="L76" s="26">
        <v>24301.86</v>
      </c>
      <c r="M76" s="26">
        <v>0</v>
      </c>
      <c r="N76" s="26">
        <v>2280742.83</v>
      </c>
      <c r="O76" s="26">
        <v>1796135.05</v>
      </c>
      <c r="P76" s="31"/>
      <c r="Q76" s="26">
        <f t="shared" si="3"/>
        <v>10258859.550000001</v>
      </c>
      <c r="R76" s="27"/>
      <c r="S76" s="28">
        <f>+[1]Estimación!K80</f>
        <v>40556822.106474131</v>
      </c>
      <c r="T76" s="29">
        <f t="shared" si="4"/>
        <v>30297962.556474131</v>
      </c>
      <c r="U76" s="30">
        <f>+[2]Enero!Q76+[2]Febrero!Q76+[2]Marzo!Q76</f>
        <v>10258859.550000001</v>
      </c>
      <c r="V76" s="29">
        <f t="shared" si="5"/>
        <v>0</v>
      </c>
    </row>
    <row r="77" spans="1:22" s="30" customFormat="1" ht="16.5">
      <c r="A77" s="24" t="s">
        <v>90</v>
      </c>
      <c r="B77" s="25"/>
      <c r="C77" s="26">
        <v>1720049.2</v>
      </c>
      <c r="D77" s="26">
        <v>158550</v>
      </c>
      <c r="E77" s="26">
        <v>14847410.699999999</v>
      </c>
      <c r="F77" s="26">
        <v>2004505.52</v>
      </c>
      <c r="G77" s="26">
        <v>274926.37</v>
      </c>
      <c r="H77" s="26">
        <v>25329.49</v>
      </c>
      <c r="I77" s="26">
        <v>470392.92</v>
      </c>
      <c r="J77" s="26">
        <v>0</v>
      </c>
      <c r="K77" s="26">
        <v>490060.49</v>
      </c>
      <c r="L77" s="26">
        <v>81276.570000000007</v>
      </c>
      <c r="M77" s="26">
        <v>0</v>
      </c>
      <c r="N77" s="26">
        <v>8439128.9399999995</v>
      </c>
      <c r="O77" s="26">
        <v>4299847.63</v>
      </c>
      <c r="P77" s="31"/>
      <c r="Q77" s="26">
        <f t="shared" si="3"/>
        <v>32811477.829999994</v>
      </c>
      <c r="R77" s="27"/>
      <c r="S77" s="28">
        <f>+[1]Estimación!K81</f>
        <v>125674060.77156237</v>
      </c>
      <c r="T77" s="29">
        <f t="shared" si="4"/>
        <v>92862582.941562369</v>
      </c>
      <c r="U77" s="30">
        <f>+[2]Enero!Q77+[2]Febrero!Q77+[2]Marzo!Q77</f>
        <v>32811477.830000002</v>
      </c>
      <c r="V77" s="29">
        <f t="shared" si="5"/>
        <v>0</v>
      </c>
    </row>
    <row r="78" spans="1:22" s="30" customFormat="1" ht="16.5">
      <c r="A78" s="24" t="s">
        <v>91</v>
      </c>
      <c r="B78" s="25"/>
      <c r="C78" s="26">
        <v>5969.2</v>
      </c>
      <c r="D78" s="26">
        <v>132</v>
      </c>
      <c r="E78" s="26">
        <v>2852705.78</v>
      </c>
      <c r="F78" s="26">
        <v>1051943.04</v>
      </c>
      <c r="G78" s="26">
        <v>51587.78</v>
      </c>
      <c r="H78" s="26">
        <v>3868.41</v>
      </c>
      <c r="I78" s="26">
        <v>93795.04</v>
      </c>
      <c r="J78" s="26">
        <v>0</v>
      </c>
      <c r="K78" s="26">
        <v>167246.47</v>
      </c>
      <c r="L78" s="26">
        <v>12417.42</v>
      </c>
      <c r="M78" s="26">
        <v>0</v>
      </c>
      <c r="N78" s="26">
        <v>1150833.54</v>
      </c>
      <c r="O78" s="26">
        <v>753443.75</v>
      </c>
      <c r="P78" s="31"/>
      <c r="Q78" s="26">
        <f t="shared" si="3"/>
        <v>6143942.4299999997</v>
      </c>
      <c r="R78" s="27"/>
      <c r="S78" s="28">
        <f>+[1]Estimación!K82</f>
        <v>22225157.370320529</v>
      </c>
      <c r="T78" s="29">
        <f t="shared" si="4"/>
        <v>16081214.940320529</v>
      </c>
      <c r="U78" s="30">
        <f>+[2]Enero!Q78+[2]Febrero!Q78+[2]Marzo!Q78</f>
        <v>6143942.4299999997</v>
      </c>
      <c r="V78" s="29">
        <f t="shared" si="5"/>
        <v>0</v>
      </c>
    </row>
    <row r="79" spans="1:22" s="30" customFormat="1" ht="16.5">
      <c r="A79" s="24" t="s">
        <v>92</v>
      </c>
      <c r="B79" s="25"/>
      <c r="C79" s="26">
        <v>53765.599999999999</v>
      </c>
      <c r="D79" s="26">
        <v>5323</v>
      </c>
      <c r="E79" s="26">
        <v>4587046.5</v>
      </c>
      <c r="F79" s="26">
        <v>978965.58</v>
      </c>
      <c r="G79" s="26">
        <v>87283</v>
      </c>
      <c r="H79" s="26">
        <v>6633.01</v>
      </c>
      <c r="I79" s="26">
        <v>149768.07</v>
      </c>
      <c r="J79" s="26">
        <v>0</v>
      </c>
      <c r="K79" s="26">
        <v>180882.69</v>
      </c>
      <c r="L79" s="26">
        <v>21262.83</v>
      </c>
      <c r="M79" s="26">
        <v>0</v>
      </c>
      <c r="N79" s="26">
        <v>1999216.59</v>
      </c>
      <c r="O79" s="26">
        <v>968687.95</v>
      </c>
      <c r="P79" s="31"/>
      <c r="Q79" s="26">
        <f t="shared" si="3"/>
        <v>9038834.8200000003</v>
      </c>
      <c r="R79" s="27"/>
      <c r="S79" s="28">
        <f>+[1]Estimación!K83</f>
        <v>35204889.332045145</v>
      </c>
      <c r="T79" s="29">
        <f t="shared" si="4"/>
        <v>26166054.512045145</v>
      </c>
      <c r="U79" s="30">
        <f>+[2]Enero!Q79+[2]Febrero!Q79+[2]Marzo!Q79</f>
        <v>9038834.8200000003</v>
      </c>
      <c r="V79" s="29">
        <f t="shared" si="5"/>
        <v>0</v>
      </c>
    </row>
    <row r="80" spans="1:22" s="30" customFormat="1" ht="16.5">
      <c r="A80" s="24" t="s">
        <v>93</v>
      </c>
      <c r="B80" s="25"/>
      <c r="C80" s="26">
        <v>4536.8</v>
      </c>
      <c r="D80" s="26">
        <v>181</v>
      </c>
      <c r="E80" s="26">
        <v>2414142.34</v>
      </c>
      <c r="F80" s="26">
        <v>1045328.9</v>
      </c>
      <c r="G80" s="26">
        <v>42467</v>
      </c>
      <c r="H80" s="26">
        <v>3649.96</v>
      </c>
      <c r="I80" s="26">
        <v>80404.7</v>
      </c>
      <c r="J80" s="26">
        <v>0</v>
      </c>
      <c r="K80" s="26">
        <v>174046.99</v>
      </c>
      <c r="L80" s="26">
        <v>11661.48</v>
      </c>
      <c r="M80" s="26">
        <v>0</v>
      </c>
      <c r="N80" s="26">
        <v>486964.26</v>
      </c>
      <c r="O80" s="26">
        <v>396413.43</v>
      </c>
      <c r="P80" s="31"/>
      <c r="Q80" s="26">
        <f t="shared" si="3"/>
        <v>4659796.8599999994</v>
      </c>
      <c r="R80" s="27"/>
      <c r="S80" s="28">
        <f>+[1]Estimación!K84</f>
        <v>16784439.768371273</v>
      </c>
      <c r="T80" s="29">
        <f t="shared" si="4"/>
        <v>12124642.908371273</v>
      </c>
      <c r="U80" s="30">
        <f>+[2]Enero!Q80+[2]Febrero!Q80+[2]Marzo!Q80</f>
        <v>4659796.8599999994</v>
      </c>
      <c r="V80" s="29">
        <f t="shared" si="5"/>
        <v>0</v>
      </c>
    </row>
    <row r="81" spans="1:22" s="30" customFormat="1" ht="16.5">
      <c r="A81" s="24" t="s">
        <v>94</v>
      </c>
      <c r="B81" s="25"/>
      <c r="C81" s="26">
        <v>87497.2</v>
      </c>
      <c r="D81" s="26">
        <v>411</v>
      </c>
      <c r="E81" s="26">
        <v>3680897.84</v>
      </c>
      <c r="F81" s="26">
        <v>1488958.26</v>
      </c>
      <c r="G81" s="26">
        <v>68897.53</v>
      </c>
      <c r="H81" s="26">
        <v>6126.97</v>
      </c>
      <c r="I81" s="26">
        <v>120514.23</v>
      </c>
      <c r="J81" s="26">
        <v>0</v>
      </c>
      <c r="K81" s="26">
        <v>262223.71999999997</v>
      </c>
      <c r="L81" s="26">
        <v>19589.099999999999</v>
      </c>
      <c r="M81" s="26">
        <v>0</v>
      </c>
      <c r="N81" s="26">
        <v>440360.25</v>
      </c>
      <c r="O81" s="26">
        <v>841263.56</v>
      </c>
      <c r="P81" s="31"/>
      <c r="Q81" s="26">
        <f t="shared" si="3"/>
        <v>7016739.6600000001</v>
      </c>
      <c r="R81" s="27"/>
      <c r="S81" s="28">
        <f>+[1]Estimación!K85</f>
        <v>26279045.203193303</v>
      </c>
      <c r="T81" s="29">
        <f t="shared" si="4"/>
        <v>19262305.543193303</v>
      </c>
      <c r="U81" s="30">
        <f>+[2]Enero!Q81+[2]Febrero!Q81+[2]Marzo!Q81</f>
        <v>7016739.6600000001</v>
      </c>
      <c r="V81" s="29">
        <f t="shared" si="5"/>
        <v>0</v>
      </c>
    </row>
    <row r="82" spans="1:22" s="30" customFormat="1" ht="16.5">
      <c r="A82" s="24" t="s">
        <v>95</v>
      </c>
      <c r="B82" s="25"/>
      <c r="C82" s="26">
        <v>42856.800000000003</v>
      </c>
      <c r="D82" s="26">
        <v>641</v>
      </c>
      <c r="E82" s="26">
        <v>7047406.8899999997</v>
      </c>
      <c r="F82" s="26">
        <v>1397704.33</v>
      </c>
      <c r="G82" s="26">
        <v>132003.31</v>
      </c>
      <c r="H82" s="26">
        <v>10025.209999999999</v>
      </c>
      <c r="I82" s="26">
        <v>233441.85</v>
      </c>
      <c r="J82" s="26">
        <v>0</v>
      </c>
      <c r="K82" s="26">
        <v>265432.42</v>
      </c>
      <c r="L82" s="26">
        <v>31567.5</v>
      </c>
      <c r="M82" s="26">
        <v>0</v>
      </c>
      <c r="N82" s="26">
        <v>3403994.4</v>
      </c>
      <c r="O82" s="26">
        <v>1696685.15</v>
      </c>
      <c r="P82" s="31"/>
      <c r="Q82" s="26">
        <f t="shared" si="3"/>
        <v>14261758.860000001</v>
      </c>
      <c r="R82" s="27"/>
      <c r="S82" s="28">
        <f>+[1]Estimación!K86</f>
        <v>56770317.29724966</v>
      </c>
      <c r="T82" s="29">
        <f t="shared" si="4"/>
        <v>42508558.43724966</v>
      </c>
      <c r="U82" s="30">
        <f>+[2]Enero!Q82+[2]Febrero!Q82+[2]Marzo!Q82</f>
        <v>14261758.859999999</v>
      </c>
      <c r="V82" s="29">
        <f t="shared" si="5"/>
        <v>0</v>
      </c>
    </row>
    <row r="83" spans="1:22" s="30" customFormat="1" ht="16.5">
      <c r="A83" s="24" t="s">
        <v>96</v>
      </c>
      <c r="B83" s="25"/>
      <c r="C83" s="26">
        <v>422301.6</v>
      </c>
      <c r="D83" s="26">
        <v>5528</v>
      </c>
      <c r="E83" s="26">
        <v>8598117.5500000007</v>
      </c>
      <c r="F83" s="26">
        <v>1529948.55</v>
      </c>
      <c r="G83" s="26">
        <v>164205.85</v>
      </c>
      <c r="H83" s="26">
        <v>13673.62</v>
      </c>
      <c r="I83" s="26">
        <v>276721.7</v>
      </c>
      <c r="J83" s="26">
        <v>0</v>
      </c>
      <c r="K83" s="26">
        <v>302847.23</v>
      </c>
      <c r="L83" s="26">
        <v>43480.23</v>
      </c>
      <c r="M83" s="26">
        <v>0</v>
      </c>
      <c r="N83" s="26">
        <v>4032672.9</v>
      </c>
      <c r="O83" s="26">
        <v>2806574.34</v>
      </c>
      <c r="P83" s="31"/>
      <c r="Q83" s="26">
        <f t="shared" si="3"/>
        <v>18196071.57</v>
      </c>
      <c r="R83" s="27"/>
      <c r="S83" s="28">
        <f>+[1]Estimación!K87</f>
        <v>69517637.001165211</v>
      </c>
      <c r="T83" s="29">
        <f t="shared" si="4"/>
        <v>51321565.431165211</v>
      </c>
      <c r="U83" s="30">
        <f>+[2]Enero!Q83+[2]Febrero!Q83+[2]Marzo!Q83</f>
        <v>18196071.57</v>
      </c>
      <c r="V83" s="29">
        <f t="shared" si="5"/>
        <v>0</v>
      </c>
    </row>
    <row r="84" spans="1:22" s="30" customFormat="1" ht="16.5">
      <c r="A84" s="24" t="s">
        <v>97</v>
      </c>
      <c r="B84" s="25"/>
      <c r="C84" s="26">
        <v>19641014.399999999</v>
      </c>
      <c r="D84" s="26">
        <v>652389</v>
      </c>
      <c r="E84" s="26">
        <v>103524919.7</v>
      </c>
      <c r="F84" s="26">
        <v>9980205.1600000001</v>
      </c>
      <c r="G84" s="26">
        <v>1779281.37</v>
      </c>
      <c r="H84" s="26">
        <v>178862.64</v>
      </c>
      <c r="I84" s="26">
        <v>3231639.57</v>
      </c>
      <c r="J84" s="26">
        <v>0</v>
      </c>
      <c r="K84" s="26">
        <v>3663882.2</v>
      </c>
      <c r="L84" s="26">
        <v>573825.6</v>
      </c>
      <c r="M84" s="26">
        <v>0</v>
      </c>
      <c r="N84" s="26">
        <v>78683725.769999996</v>
      </c>
      <c r="O84" s="26">
        <v>18418152.030000001</v>
      </c>
      <c r="P84" s="31"/>
      <c r="Q84" s="26">
        <f t="shared" si="3"/>
        <v>240327897.43999997</v>
      </c>
      <c r="R84" s="27"/>
      <c r="S84" s="28">
        <f>+[1]Estimación!K107</f>
        <v>955526215.0142535</v>
      </c>
      <c r="T84" s="29">
        <f t="shared" si="4"/>
        <v>715198317.57425356</v>
      </c>
      <c r="U84" s="30">
        <f>+[2]Enero!Q84+[2]Febrero!Q84+[2]Marzo!Q84</f>
        <v>240327897.44</v>
      </c>
      <c r="V84" s="29">
        <f t="shared" si="5"/>
        <v>0</v>
      </c>
    </row>
    <row r="85" spans="1:22" s="30" customFormat="1" ht="16.5">
      <c r="A85" s="24" t="s">
        <v>98</v>
      </c>
      <c r="B85" s="25"/>
      <c r="C85" s="26">
        <v>5983.6</v>
      </c>
      <c r="D85" s="26">
        <v>5802</v>
      </c>
      <c r="E85" s="26">
        <v>4532633.2699999996</v>
      </c>
      <c r="F85" s="26">
        <v>1526335.35</v>
      </c>
      <c r="G85" s="26">
        <v>82880.08</v>
      </c>
      <c r="H85" s="26">
        <v>7441.58</v>
      </c>
      <c r="I85" s="26">
        <v>147781.75</v>
      </c>
      <c r="J85" s="26">
        <v>0</v>
      </c>
      <c r="K85" s="26">
        <v>231698.24</v>
      </c>
      <c r="L85" s="26">
        <v>23847.69</v>
      </c>
      <c r="M85" s="26">
        <v>0</v>
      </c>
      <c r="N85" s="26">
        <v>744712.92</v>
      </c>
      <c r="O85" s="26">
        <v>1651478.5</v>
      </c>
      <c r="P85" s="31"/>
      <c r="Q85" s="26">
        <f t="shared" si="3"/>
        <v>8960594.9800000004</v>
      </c>
      <c r="R85" s="27"/>
      <c r="S85" s="28">
        <f>+[1]Estimación!K88</f>
        <v>47054083.663002871</v>
      </c>
      <c r="T85" s="29">
        <f t="shared" si="4"/>
        <v>38093488.683002874</v>
      </c>
      <c r="U85" s="30">
        <f>+[2]Enero!Q85+[2]Febrero!Q85+[2]Marzo!Q85</f>
        <v>8960594.9800000004</v>
      </c>
      <c r="V85" s="29">
        <f t="shared" si="5"/>
        <v>0</v>
      </c>
    </row>
    <row r="86" spans="1:22" s="30" customFormat="1" ht="16.5">
      <c r="A86" s="24" t="s">
        <v>99</v>
      </c>
      <c r="B86" s="25"/>
      <c r="C86" s="26">
        <v>1542</v>
      </c>
      <c r="D86" s="26">
        <v>0</v>
      </c>
      <c r="E86" s="26">
        <v>2677837.25</v>
      </c>
      <c r="F86" s="26">
        <v>1325726.53</v>
      </c>
      <c r="G86" s="26">
        <v>47229.56</v>
      </c>
      <c r="H86" s="26">
        <v>3922.49</v>
      </c>
      <c r="I86" s="26">
        <v>89423.88</v>
      </c>
      <c r="J86" s="26">
        <v>0</v>
      </c>
      <c r="K86" s="26">
        <v>226535.67</v>
      </c>
      <c r="L86" s="26">
        <v>12344.91</v>
      </c>
      <c r="M86" s="26">
        <v>0</v>
      </c>
      <c r="N86" s="26">
        <v>482208.75</v>
      </c>
      <c r="O86" s="26">
        <v>687877.43</v>
      </c>
      <c r="P86" s="31"/>
      <c r="Q86" s="26">
        <f t="shared" si="3"/>
        <v>5554648.4700000007</v>
      </c>
      <c r="R86" s="27"/>
      <c r="S86" s="28">
        <f>+[1]Estimación!K89</f>
        <v>20127069.867755275</v>
      </c>
      <c r="T86" s="29">
        <f t="shared" si="4"/>
        <v>14572421.397755275</v>
      </c>
      <c r="U86" s="30">
        <f>+[2]Enero!Q86+[2]Febrero!Q86+[2]Marzo!Q86</f>
        <v>5554648.4699999997</v>
      </c>
      <c r="V86" s="29">
        <f t="shared" si="5"/>
        <v>0</v>
      </c>
    </row>
    <row r="87" spans="1:22" s="30" customFormat="1" ht="16.5">
      <c r="A87" s="24" t="s">
        <v>100</v>
      </c>
      <c r="B87" s="25"/>
      <c r="C87" s="26">
        <v>139.19999999999999</v>
      </c>
      <c r="D87" s="26">
        <v>24</v>
      </c>
      <c r="E87" s="26">
        <v>3281213.2</v>
      </c>
      <c r="F87" s="26">
        <v>2013777.19</v>
      </c>
      <c r="G87" s="26">
        <v>60115.29</v>
      </c>
      <c r="H87" s="26">
        <v>6387.6</v>
      </c>
      <c r="I87" s="26">
        <v>107290.14</v>
      </c>
      <c r="J87" s="26">
        <v>0</v>
      </c>
      <c r="K87" s="26">
        <v>402724.35</v>
      </c>
      <c r="L87" s="26">
        <v>20575.86</v>
      </c>
      <c r="M87" s="26">
        <v>0</v>
      </c>
      <c r="N87" s="26">
        <v>325276.89</v>
      </c>
      <c r="O87" s="26">
        <v>1230169.96</v>
      </c>
      <c r="P87" s="31"/>
      <c r="Q87" s="26">
        <f t="shared" si="3"/>
        <v>7447693.6799999988</v>
      </c>
      <c r="R87" s="27"/>
      <c r="S87" s="28">
        <f>+[1]Estimación!K90</f>
        <v>25246822.011829458</v>
      </c>
      <c r="T87" s="29">
        <f t="shared" si="4"/>
        <v>17799128.331829458</v>
      </c>
      <c r="U87" s="30">
        <f>+[2]Enero!Q87+[2]Febrero!Q87+[2]Marzo!Q87</f>
        <v>7447693.6799999997</v>
      </c>
      <c r="V87" s="29">
        <f t="shared" si="5"/>
        <v>0</v>
      </c>
    </row>
    <row r="88" spans="1:22" s="30" customFormat="1" ht="16.5">
      <c r="A88" s="24" t="s">
        <v>101</v>
      </c>
      <c r="B88" s="25"/>
      <c r="C88" s="26">
        <v>365247.2</v>
      </c>
      <c r="D88" s="26">
        <v>22909</v>
      </c>
      <c r="E88" s="26">
        <v>7568056.3799999999</v>
      </c>
      <c r="F88" s="26">
        <v>1258469.71</v>
      </c>
      <c r="G88" s="26">
        <v>141192.84</v>
      </c>
      <c r="H88" s="26">
        <v>11512.08</v>
      </c>
      <c r="I88" s="26">
        <v>246663.61</v>
      </c>
      <c r="J88" s="26">
        <v>0</v>
      </c>
      <c r="K88" s="26">
        <v>284512.75</v>
      </c>
      <c r="L88" s="26">
        <v>36817.32</v>
      </c>
      <c r="M88" s="26">
        <v>0</v>
      </c>
      <c r="N88" s="26">
        <v>4506321.75</v>
      </c>
      <c r="O88" s="26">
        <v>1405488.81</v>
      </c>
      <c r="P88" s="31"/>
      <c r="Q88" s="26">
        <f t="shared" si="3"/>
        <v>15847191.449999999</v>
      </c>
      <c r="R88" s="27"/>
      <c r="S88" s="28">
        <f>+[1]Estimación!K91</f>
        <v>62071304.076889142</v>
      </c>
      <c r="T88" s="29">
        <f t="shared" si="4"/>
        <v>46224112.626889139</v>
      </c>
      <c r="U88" s="30">
        <f>+[2]Enero!Q88+[2]Febrero!Q88+[2]Marzo!Q88</f>
        <v>15847191.450000001</v>
      </c>
      <c r="V88" s="29">
        <f t="shared" si="5"/>
        <v>0</v>
      </c>
    </row>
    <row r="89" spans="1:22" s="30" customFormat="1" ht="16.5">
      <c r="A89" s="24" t="s">
        <v>102</v>
      </c>
      <c r="B89" s="25"/>
      <c r="C89" s="26">
        <v>1058052</v>
      </c>
      <c r="D89" s="26">
        <v>6598</v>
      </c>
      <c r="E89" s="26">
        <v>13013510.369999999</v>
      </c>
      <c r="F89" s="26">
        <v>1824696.61</v>
      </c>
      <c r="G89" s="26">
        <v>233415.19</v>
      </c>
      <c r="H89" s="26">
        <v>22803.29</v>
      </c>
      <c r="I89" s="26">
        <v>418606.6</v>
      </c>
      <c r="J89" s="26">
        <v>0</v>
      </c>
      <c r="K89" s="26">
        <v>493070.55</v>
      </c>
      <c r="L89" s="26">
        <v>72793.05</v>
      </c>
      <c r="M89" s="26">
        <v>0</v>
      </c>
      <c r="N89" s="26">
        <v>8931799.8300000001</v>
      </c>
      <c r="O89" s="26">
        <v>2627788.0299999998</v>
      </c>
      <c r="P89" s="31"/>
      <c r="Q89" s="26">
        <f t="shared" si="3"/>
        <v>28703133.519999996</v>
      </c>
      <c r="R89" s="27"/>
      <c r="S89" s="28">
        <f>+[1]Estimación!K92</f>
        <v>111962611.62227693</v>
      </c>
      <c r="T89" s="29">
        <f t="shared" si="4"/>
        <v>83259478.102276936</v>
      </c>
      <c r="U89" s="30">
        <f>+[2]Enero!Q89+[2]Febrero!Q89+[2]Marzo!Q89</f>
        <v>28703133.519999996</v>
      </c>
      <c r="V89" s="29">
        <f t="shared" si="5"/>
        <v>0</v>
      </c>
    </row>
    <row r="90" spans="1:22" s="30" customFormat="1" ht="16.5">
      <c r="A90" s="24" t="s">
        <v>103</v>
      </c>
      <c r="B90" s="25"/>
      <c r="C90" s="26">
        <v>22947.599999999999</v>
      </c>
      <c r="D90" s="26">
        <v>10616</v>
      </c>
      <c r="E90" s="26">
        <v>7581321.2599999998</v>
      </c>
      <c r="F90" s="26">
        <v>1591908.59</v>
      </c>
      <c r="G90" s="26">
        <v>146969.42000000001</v>
      </c>
      <c r="H90" s="26">
        <v>12720.05</v>
      </c>
      <c r="I90" s="26">
        <v>248369.03</v>
      </c>
      <c r="J90" s="26">
        <v>0</v>
      </c>
      <c r="K90" s="26">
        <v>257286.31</v>
      </c>
      <c r="L90" s="26">
        <v>40839.9</v>
      </c>
      <c r="M90" s="26">
        <v>0</v>
      </c>
      <c r="N90" s="26">
        <v>1864160.1</v>
      </c>
      <c r="O90" s="26">
        <v>3648221.29</v>
      </c>
      <c r="P90" s="31"/>
      <c r="Q90" s="26">
        <f t="shared" si="3"/>
        <v>15425359.550000001</v>
      </c>
      <c r="R90" s="27"/>
      <c r="S90" s="28">
        <f>+[1]Estimación!K93</f>
        <v>55072409.061206006</v>
      </c>
      <c r="T90" s="29">
        <f t="shared" si="4"/>
        <v>39647049.511206001</v>
      </c>
      <c r="U90" s="30">
        <f>+[2]Enero!Q90+[2]Febrero!Q90+[2]Marzo!Q90</f>
        <v>15425359.549999999</v>
      </c>
      <c r="V90" s="29">
        <f t="shared" si="5"/>
        <v>0</v>
      </c>
    </row>
    <row r="91" spans="1:22" s="30" customFormat="1" ht="16.5">
      <c r="A91" s="24" t="s">
        <v>104</v>
      </c>
      <c r="B91" s="25"/>
      <c r="C91" s="26">
        <v>545866.80000000005</v>
      </c>
      <c r="D91" s="26">
        <v>8781</v>
      </c>
      <c r="E91" s="26">
        <v>11304354.48</v>
      </c>
      <c r="F91" s="26">
        <v>1828243.09</v>
      </c>
      <c r="G91" s="26">
        <v>214956.75</v>
      </c>
      <c r="H91" s="26">
        <v>17160.89</v>
      </c>
      <c r="I91" s="26">
        <v>364966.5</v>
      </c>
      <c r="J91" s="26">
        <v>0</v>
      </c>
      <c r="K91" s="26">
        <v>343053.97</v>
      </c>
      <c r="L91" s="26">
        <v>54450.78</v>
      </c>
      <c r="M91" s="26">
        <v>0</v>
      </c>
      <c r="N91" s="26">
        <v>4915295.6399999997</v>
      </c>
      <c r="O91" s="26">
        <v>3569176.73</v>
      </c>
      <c r="P91" s="31"/>
      <c r="Q91" s="26">
        <f t="shared" si="3"/>
        <v>23166306.630000003</v>
      </c>
      <c r="R91" s="27"/>
      <c r="S91" s="28">
        <f>+[1]Estimación!K94</f>
        <v>90909011.871460408</v>
      </c>
      <c r="T91" s="29">
        <f t="shared" si="4"/>
        <v>67742705.241460413</v>
      </c>
      <c r="U91" s="30">
        <f>+[2]Enero!Q91+[2]Febrero!Q91+[2]Marzo!Q91</f>
        <v>23166306.629999999</v>
      </c>
      <c r="V91" s="29">
        <f t="shared" si="5"/>
        <v>0</v>
      </c>
    </row>
    <row r="92" spans="1:22" s="30" customFormat="1" ht="16.5">
      <c r="A92" s="24" t="s">
        <v>105</v>
      </c>
      <c r="B92" s="25"/>
      <c r="C92" s="26">
        <v>116528.8</v>
      </c>
      <c r="D92" s="26">
        <v>51748</v>
      </c>
      <c r="E92" s="26">
        <v>5635156.6399999997</v>
      </c>
      <c r="F92" s="26">
        <v>1570414.63</v>
      </c>
      <c r="G92" s="26">
        <v>107546.56</v>
      </c>
      <c r="H92" s="26">
        <v>9520.7800000000007</v>
      </c>
      <c r="I92" s="26">
        <v>184364.64</v>
      </c>
      <c r="J92" s="26">
        <v>0</v>
      </c>
      <c r="K92" s="26">
        <v>281949.38</v>
      </c>
      <c r="L92" s="26">
        <v>30447.09</v>
      </c>
      <c r="M92" s="26">
        <v>0</v>
      </c>
      <c r="N92" s="26">
        <v>2341613.37</v>
      </c>
      <c r="O92" s="26">
        <v>1958842.61</v>
      </c>
      <c r="P92" s="31"/>
      <c r="Q92" s="26">
        <f t="shared" si="3"/>
        <v>12288132.499999998</v>
      </c>
      <c r="R92" s="27"/>
      <c r="S92" s="28">
        <f>+[1]Estimación!K95</f>
        <v>48106243.038798288</v>
      </c>
      <c r="T92" s="29">
        <f t="shared" si="4"/>
        <v>35818110.538798288</v>
      </c>
      <c r="U92" s="30">
        <f>+[2]Enero!Q92+[2]Febrero!Q92+[2]Marzo!Q92</f>
        <v>12288132.499999998</v>
      </c>
      <c r="V92" s="29">
        <f t="shared" si="5"/>
        <v>0</v>
      </c>
    </row>
    <row r="93" spans="1:22" s="30" customFormat="1" ht="16.5">
      <c r="A93" s="24" t="s">
        <v>106</v>
      </c>
      <c r="B93" s="25"/>
      <c r="C93" s="26">
        <v>29734.400000000001</v>
      </c>
      <c r="D93" s="26">
        <v>1474</v>
      </c>
      <c r="E93" s="26">
        <v>7458604.7599999998</v>
      </c>
      <c r="F93" s="26">
        <v>1548052.76</v>
      </c>
      <c r="G93" s="26">
        <v>139571.76999999999</v>
      </c>
      <c r="H93" s="26">
        <v>12180.83</v>
      </c>
      <c r="I93" s="26">
        <v>238972.76</v>
      </c>
      <c r="J93" s="26">
        <v>0</v>
      </c>
      <c r="K93" s="26">
        <v>261370.59</v>
      </c>
      <c r="L93" s="26">
        <v>39154.32</v>
      </c>
      <c r="M93" s="26">
        <v>0</v>
      </c>
      <c r="N93" s="26">
        <v>2179926</v>
      </c>
      <c r="O93" s="26">
        <v>3413436.5</v>
      </c>
      <c r="P93" s="31"/>
      <c r="Q93" s="26">
        <f t="shared" si="3"/>
        <v>15322478.689999999</v>
      </c>
      <c r="R93" s="27"/>
      <c r="S93" s="28">
        <f>+[1]Estimación!K96</f>
        <v>55093799.870669752</v>
      </c>
      <c r="T93" s="29">
        <f t="shared" si="4"/>
        <v>39771321.180669755</v>
      </c>
      <c r="U93" s="30">
        <f>+[2]Enero!Q93+[2]Febrero!Q93+[2]Marzo!Q93</f>
        <v>15322478.690000001</v>
      </c>
      <c r="V93" s="29">
        <f t="shared" si="5"/>
        <v>0</v>
      </c>
    </row>
    <row r="94" spans="1:22" s="30" customFormat="1" ht="16.5">
      <c r="A94" s="24" t="s">
        <v>107</v>
      </c>
      <c r="B94" s="25"/>
      <c r="C94" s="26">
        <v>1486</v>
      </c>
      <c r="D94" s="26">
        <v>0</v>
      </c>
      <c r="E94" s="26">
        <v>2024146.43</v>
      </c>
      <c r="F94" s="26">
        <v>1148461.92</v>
      </c>
      <c r="G94" s="26">
        <v>36088.199999999997</v>
      </c>
      <c r="H94" s="26">
        <v>2920.38</v>
      </c>
      <c r="I94" s="26">
        <v>66570.039999999994</v>
      </c>
      <c r="J94" s="26">
        <v>0</v>
      </c>
      <c r="K94" s="26">
        <v>176919.26</v>
      </c>
      <c r="L94" s="26">
        <v>9401.4</v>
      </c>
      <c r="M94" s="26">
        <v>0</v>
      </c>
      <c r="N94" s="26">
        <v>454626.78</v>
      </c>
      <c r="O94" s="26">
        <v>321228.93</v>
      </c>
      <c r="P94" s="31"/>
      <c r="Q94" s="26">
        <f t="shared" si="3"/>
        <v>4241849.3399999989</v>
      </c>
      <c r="R94" s="27"/>
      <c r="S94" s="28">
        <f>+[1]Estimación!K97</f>
        <v>15716338.523618313</v>
      </c>
      <c r="T94" s="29">
        <f t="shared" si="4"/>
        <v>11474489.183618315</v>
      </c>
      <c r="U94" s="30">
        <f>+[2]Enero!Q94+[2]Febrero!Q94+[2]Marzo!Q94</f>
        <v>4241849.34</v>
      </c>
      <c r="V94" s="29">
        <f t="shared" si="5"/>
        <v>0</v>
      </c>
    </row>
    <row r="95" spans="1:22" s="30" customFormat="1" ht="16.5">
      <c r="A95" s="24" t="s">
        <v>108</v>
      </c>
      <c r="B95" s="25"/>
      <c r="C95" s="26">
        <v>108356</v>
      </c>
      <c r="D95" s="26">
        <v>2548</v>
      </c>
      <c r="E95" s="26">
        <v>5222733.3899999997</v>
      </c>
      <c r="F95" s="26">
        <v>1093407.07</v>
      </c>
      <c r="G95" s="26">
        <v>102183.45</v>
      </c>
      <c r="H95" s="26">
        <v>8371.4500000000007</v>
      </c>
      <c r="I95" s="26">
        <v>173581.85</v>
      </c>
      <c r="J95" s="26">
        <v>0</v>
      </c>
      <c r="K95" s="26">
        <v>219349.28</v>
      </c>
      <c r="L95" s="26">
        <v>27002.7</v>
      </c>
      <c r="M95" s="26">
        <v>0</v>
      </c>
      <c r="N95" s="26">
        <v>2144735.2200000002</v>
      </c>
      <c r="O95" s="26">
        <v>1867280.06</v>
      </c>
      <c r="P95" s="31"/>
      <c r="Q95" s="26">
        <f t="shared" si="3"/>
        <v>10969548.470000001</v>
      </c>
      <c r="R95" s="27"/>
      <c r="S95" s="28">
        <f>+[1]Estimación!K98</f>
        <v>40637405.816705443</v>
      </c>
      <c r="T95" s="29">
        <f t="shared" si="4"/>
        <v>29667857.346705444</v>
      </c>
      <c r="U95" s="30">
        <f>+[2]Enero!Q95+[2]Febrero!Q95+[2]Marzo!Q95</f>
        <v>10969548.470000001</v>
      </c>
      <c r="V95" s="29">
        <f t="shared" si="5"/>
        <v>0</v>
      </c>
    </row>
    <row r="96" spans="1:22" s="30" customFormat="1" ht="16.5">
      <c r="A96" s="24" t="s">
        <v>109</v>
      </c>
      <c r="B96" s="25"/>
      <c r="C96" s="26">
        <v>12372</v>
      </c>
      <c r="D96" s="26">
        <v>132</v>
      </c>
      <c r="E96" s="26">
        <v>3103569.25</v>
      </c>
      <c r="F96" s="26">
        <v>1115969.8999999999</v>
      </c>
      <c r="G96" s="26">
        <v>56146.81</v>
      </c>
      <c r="H96" s="26">
        <v>4591.3900000000003</v>
      </c>
      <c r="I96" s="26">
        <v>102575.83</v>
      </c>
      <c r="J96" s="26">
        <v>0</v>
      </c>
      <c r="K96" s="26">
        <v>181539.73</v>
      </c>
      <c r="L96" s="26">
        <v>14738.07</v>
      </c>
      <c r="M96" s="26">
        <v>0</v>
      </c>
      <c r="N96" s="26">
        <v>912106.89</v>
      </c>
      <c r="O96" s="26">
        <v>772760.74</v>
      </c>
      <c r="P96" s="31"/>
      <c r="Q96" s="26">
        <f t="shared" si="3"/>
        <v>6276502.6100000003</v>
      </c>
      <c r="R96" s="27"/>
      <c r="S96" s="28">
        <f>+[1]Estimación!K99</f>
        <v>23682936.427611589</v>
      </c>
      <c r="T96" s="29">
        <f t="shared" si="4"/>
        <v>17406433.81761159</v>
      </c>
      <c r="U96" s="30">
        <f>+[2]Enero!Q96+[2]Febrero!Q96+[2]Marzo!Q96</f>
        <v>6276502.6099999994</v>
      </c>
      <c r="V96" s="29">
        <f t="shared" si="5"/>
        <v>0</v>
      </c>
    </row>
    <row r="97" spans="1:22" s="30" customFormat="1" ht="16.5">
      <c r="A97" s="24" t="s">
        <v>110</v>
      </c>
      <c r="B97" s="25"/>
      <c r="C97" s="26">
        <v>119585.2</v>
      </c>
      <c r="D97" s="26">
        <v>4624</v>
      </c>
      <c r="E97" s="26">
        <v>10581159.43</v>
      </c>
      <c r="F97" s="26">
        <v>1876583.88</v>
      </c>
      <c r="G97" s="26">
        <v>201111.24</v>
      </c>
      <c r="H97" s="26">
        <v>17501.28</v>
      </c>
      <c r="I97" s="26">
        <v>347716.13</v>
      </c>
      <c r="J97" s="26">
        <v>0</v>
      </c>
      <c r="K97" s="26">
        <v>390652.52</v>
      </c>
      <c r="L97" s="26">
        <v>56029.62</v>
      </c>
      <c r="M97" s="26">
        <v>0</v>
      </c>
      <c r="N97" s="26">
        <v>5189213.04</v>
      </c>
      <c r="O97" s="26">
        <v>5567249.1699999999</v>
      </c>
      <c r="P97" s="31"/>
      <c r="Q97" s="26">
        <f t="shared" si="3"/>
        <v>24351425.509999998</v>
      </c>
      <c r="R97" s="27"/>
      <c r="S97" s="28">
        <f>+[1]Estimación!K100</f>
        <v>88645277.129036337</v>
      </c>
      <c r="T97" s="29">
        <f t="shared" si="4"/>
        <v>64293851.619036339</v>
      </c>
      <c r="U97" s="30">
        <f>+[2]Enero!Q97+[2]Febrero!Q97+[2]Marzo!Q97</f>
        <v>24351425.509999998</v>
      </c>
      <c r="V97" s="29">
        <f t="shared" si="5"/>
        <v>0</v>
      </c>
    </row>
    <row r="98" spans="1:22" s="30" customFormat="1" ht="16.5">
      <c r="A98" s="24" t="s">
        <v>111</v>
      </c>
      <c r="B98" s="25"/>
      <c r="C98" s="26">
        <v>41392</v>
      </c>
      <c r="D98" s="26">
        <v>0</v>
      </c>
      <c r="E98" s="26">
        <v>3889531.15</v>
      </c>
      <c r="F98" s="26">
        <v>1341111.67</v>
      </c>
      <c r="G98" s="26">
        <v>73531.19</v>
      </c>
      <c r="H98" s="26">
        <v>5999.84</v>
      </c>
      <c r="I98" s="26">
        <v>128678.04</v>
      </c>
      <c r="J98" s="26">
        <v>0</v>
      </c>
      <c r="K98" s="26">
        <v>246081.59</v>
      </c>
      <c r="L98" s="26">
        <v>19161.93</v>
      </c>
      <c r="M98" s="26">
        <v>0</v>
      </c>
      <c r="N98" s="26">
        <v>1401924.48</v>
      </c>
      <c r="O98" s="26">
        <v>1821800.65</v>
      </c>
      <c r="P98" s="31"/>
      <c r="Q98" s="26">
        <f t="shared" si="3"/>
        <v>8969212.540000001</v>
      </c>
      <c r="R98" s="27"/>
      <c r="S98" s="28">
        <f>+[1]Estimación!K101</f>
        <v>31054374.742485784</v>
      </c>
      <c r="T98" s="29">
        <f t="shared" si="4"/>
        <v>22085162.202485785</v>
      </c>
      <c r="U98" s="30">
        <f>+[2]Enero!Q98+[2]Febrero!Q98+[2]Marzo!Q98</f>
        <v>8969212.540000001</v>
      </c>
      <c r="V98" s="29">
        <f t="shared" si="5"/>
        <v>0</v>
      </c>
    </row>
    <row r="99" spans="1:22" s="30" customFormat="1" ht="16.5">
      <c r="A99" s="24" t="s">
        <v>112</v>
      </c>
      <c r="B99" s="25"/>
      <c r="C99" s="26">
        <v>2988361.2</v>
      </c>
      <c r="D99" s="26">
        <v>73543</v>
      </c>
      <c r="E99" s="26">
        <v>30067039.989999998</v>
      </c>
      <c r="F99" s="26">
        <v>3433499.14</v>
      </c>
      <c r="G99" s="26">
        <v>521669.45</v>
      </c>
      <c r="H99" s="26">
        <v>48692.74</v>
      </c>
      <c r="I99" s="26">
        <v>956043.11</v>
      </c>
      <c r="J99" s="26">
        <v>0</v>
      </c>
      <c r="K99" s="26">
        <v>884226.39</v>
      </c>
      <c r="L99" s="26">
        <v>155697.72</v>
      </c>
      <c r="M99" s="26">
        <v>0</v>
      </c>
      <c r="N99" s="26">
        <v>17612508.719999999</v>
      </c>
      <c r="O99" s="26">
        <v>7050488</v>
      </c>
      <c r="P99" s="31"/>
      <c r="Q99" s="26">
        <f t="shared" si="3"/>
        <v>63791769.460000001</v>
      </c>
      <c r="R99" s="27"/>
      <c r="S99" s="28">
        <f>+[1]Estimación!K102</f>
        <v>248385709.23739377</v>
      </c>
      <c r="T99" s="29">
        <f t="shared" si="4"/>
        <v>184593939.77739376</v>
      </c>
      <c r="U99" s="30">
        <f>+[2]Enero!Q99+[2]Febrero!Q99+[2]Marzo!Q99</f>
        <v>63791769.460000008</v>
      </c>
      <c r="V99" s="29">
        <f t="shared" si="5"/>
        <v>0</v>
      </c>
    </row>
    <row r="100" spans="1:22" s="30" customFormat="1" ht="16.5">
      <c r="A100" s="24" t="s">
        <v>113</v>
      </c>
      <c r="B100" s="25"/>
      <c r="C100" s="26">
        <v>501679.2</v>
      </c>
      <c r="D100" s="26">
        <v>55098</v>
      </c>
      <c r="E100" s="26">
        <v>10986295.73</v>
      </c>
      <c r="F100" s="26">
        <v>1709984.1</v>
      </c>
      <c r="G100" s="26">
        <v>200522.5</v>
      </c>
      <c r="H100" s="26">
        <v>18958.330000000002</v>
      </c>
      <c r="I100" s="26">
        <v>348629.67</v>
      </c>
      <c r="J100" s="26">
        <v>0</v>
      </c>
      <c r="K100" s="26">
        <v>355741.07</v>
      </c>
      <c r="L100" s="26">
        <v>61251.51</v>
      </c>
      <c r="M100" s="26">
        <v>0</v>
      </c>
      <c r="N100" s="26">
        <v>5265301.2300000004</v>
      </c>
      <c r="O100" s="26">
        <v>4090118.94</v>
      </c>
      <c r="P100" s="31"/>
      <c r="Q100" s="26">
        <f t="shared" si="3"/>
        <v>23593580.280000001</v>
      </c>
      <c r="R100" s="27"/>
      <c r="S100" s="28">
        <f>+[1]Estimación!K103</f>
        <v>90926231.227017894</v>
      </c>
      <c r="T100" s="29">
        <f t="shared" si="4"/>
        <v>67332650.947017893</v>
      </c>
      <c r="U100" s="30">
        <f>+[2]Enero!Q100+[2]Febrero!Q100+[2]Marzo!Q100</f>
        <v>23593580.280000001</v>
      </c>
      <c r="V100" s="29">
        <f t="shared" si="5"/>
        <v>0</v>
      </c>
    </row>
    <row r="101" spans="1:22" s="30" customFormat="1" ht="16.5">
      <c r="A101" s="24" t="s">
        <v>114</v>
      </c>
      <c r="B101" s="25"/>
      <c r="C101" s="26">
        <v>13596.4</v>
      </c>
      <c r="D101" s="26">
        <v>181</v>
      </c>
      <c r="E101" s="26">
        <v>3122123.22</v>
      </c>
      <c r="F101" s="26">
        <v>1008078.71</v>
      </c>
      <c r="G101" s="26">
        <v>52982.51</v>
      </c>
      <c r="H101" s="26">
        <v>4732.72</v>
      </c>
      <c r="I101" s="26">
        <v>100407.05</v>
      </c>
      <c r="J101" s="26">
        <v>0</v>
      </c>
      <c r="K101" s="26">
        <v>184263.76</v>
      </c>
      <c r="L101" s="26">
        <v>14993.22</v>
      </c>
      <c r="M101" s="26">
        <v>0</v>
      </c>
      <c r="N101" s="26">
        <v>1175562.18</v>
      </c>
      <c r="O101" s="26">
        <v>567325.43000000005</v>
      </c>
      <c r="P101" s="31"/>
      <c r="Q101" s="26">
        <f t="shared" si="3"/>
        <v>6244246.1999999983</v>
      </c>
      <c r="R101" s="27"/>
      <c r="S101" s="28">
        <f>+[1]Estimación!K104</f>
        <v>24367155.169588715</v>
      </c>
      <c r="T101" s="29">
        <f t="shared" si="4"/>
        <v>18122908.969588716</v>
      </c>
      <c r="U101" s="30">
        <f>+[2]Enero!Q101+[2]Febrero!Q101+[2]Marzo!Q101</f>
        <v>6244246.2000000002</v>
      </c>
      <c r="V101" s="29">
        <f t="shared" si="5"/>
        <v>0</v>
      </c>
    </row>
    <row r="102" spans="1:22" s="30" customFormat="1" ht="16.5">
      <c r="A102" s="24" t="s">
        <v>115</v>
      </c>
      <c r="B102" s="25"/>
      <c r="C102" s="26">
        <v>26416</v>
      </c>
      <c r="D102" s="26">
        <v>315</v>
      </c>
      <c r="E102" s="26">
        <v>5420721.9699999997</v>
      </c>
      <c r="F102" s="26">
        <v>1299164.2</v>
      </c>
      <c r="G102" s="26">
        <v>98106.4</v>
      </c>
      <c r="H102" s="26">
        <v>8290.32</v>
      </c>
      <c r="I102" s="26">
        <v>178247.21</v>
      </c>
      <c r="J102" s="26">
        <v>0</v>
      </c>
      <c r="K102" s="26">
        <v>258940.79</v>
      </c>
      <c r="L102" s="26">
        <v>26306.97</v>
      </c>
      <c r="M102" s="26">
        <v>0</v>
      </c>
      <c r="N102" s="26">
        <v>2698276.65</v>
      </c>
      <c r="O102" s="26">
        <v>2250872.5</v>
      </c>
      <c r="P102" s="31"/>
      <c r="Q102" s="26">
        <f t="shared" si="3"/>
        <v>12265658.01</v>
      </c>
      <c r="R102" s="27"/>
      <c r="S102" s="28">
        <f>+[1]Estimación!K105</f>
        <v>44887677.526373327</v>
      </c>
      <c r="T102" s="29">
        <f t="shared" si="4"/>
        <v>32622019.516373329</v>
      </c>
      <c r="U102" s="30">
        <f>+[2]Enero!Q102+[2]Febrero!Q102+[2]Marzo!Q102</f>
        <v>12265658.010000002</v>
      </c>
      <c r="V102" s="29">
        <f t="shared" si="5"/>
        <v>0</v>
      </c>
    </row>
    <row r="103" spans="1:22" s="30" customFormat="1" ht="16.5">
      <c r="A103" s="24" t="s">
        <v>116</v>
      </c>
      <c r="B103" s="25"/>
      <c r="C103" s="26">
        <v>17939558.399999999</v>
      </c>
      <c r="D103" s="26">
        <v>89476</v>
      </c>
      <c r="E103" s="26">
        <v>61573304.770000003</v>
      </c>
      <c r="F103" s="26">
        <v>3894321.53</v>
      </c>
      <c r="G103" s="26">
        <v>705271.52</v>
      </c>
      <c r="H103" s="26">
        <v>206660.97</v>
      </c>
      <c r="I103" s="26">
        <v>1630970.87</v>
      </c>
      <c r="J103" s="26">
        <v>0</v>
      </c>
      <c r="K103" s="26">
        <v>2521796.4500000002</v>
      </c>
      <c r="L103" s="26">
        <v>766644.45</v>
      </c>
      <c r="M103" s="26">
        <v>0</v>
      </c>
      <c r="N103" s="26">
        <v>53907516.030000001</v>
      </c>
      <c r="O103" s="26">
        <v>7846927.6699999999</v>
      </c>
      <c r="P103" s="31"/>
      <c r="Q103" s="26">
        <f t="shared" si="3"/>
        <v>151082448.66</v>
      </c>
      <c r="R103" s="27"/>
      <c r="S103" s="28">
        <f>+[1]Estimación!K106</f>
        <v>559649590.34428692</v>
      </c>
      <c r="T103" s="29">
        <f t="shared" si="4"/>
        <v>408567141.68428695</v>
      </c>
      <c r="U103" s="30">
        <f>+[2]Enero!Q103+[2]Febrero!Q103+[2]Marzo!Q103</f>
        <v>151082448.66000003</v>
      </c>
      <c r="V103" s="29">
        <f t="shared" si="5"/>
        <v>0</v>
      </c>
    </row>
    <row r="104" spans="1:22" s="30" customFormat="1" ht="16.5">
      <c r="A104" s="24" t="s">
        <v>117</v>
      </c>
      <c r="B104" s="25"/>
      <c r="C104" s="26">
        <v>83658</v>
      </c>
      <c r="D104" s="26">
        <v>135</v>
      </c>
      <c r="E104" s="26">
        <v>3965412.94</v>
      </c>
      <c r="F104" s="26">
        <v>1613481.56</v>
      </c>
      <c r="G104" s="26">
        <v>71534.11</v>
      </c>
      <c r="H104" s="26">
        <v>6493.4</v>
      </c>
      <c r="I104" s="26">
        <v>130274.79</v>
      </c>
      <c r="J104" s="26">
        <v>0</v>
      </c>
      <c r="K104" s="26">
        <v>299271.34000000003</v>
      </c>
      <c r="L104" s="26">
        <v>20747.79</v>
      </c>
      <c r="M104" s="26">
        <v>0</v>
      </c>
      <c r="N104" s="26">
        <v>1241188.23</v>
      </c>
      <c r="O104" s="26">
        <v>1850994.73</v>
      </c>
      <c r="P104" s="31"/>
      <c r="Q104" s="26">
        <f t="shared" si="3"/>
        <v>9283191.8900000006</v>
      </c>
      <c r="R104" s="27"/>
      <c r="S104" s="28">
        <f>+[1]Estimación!K108</f>
        <v>33070588.178271141</v>
      </c>
      <c r="T104" s="29">
        <f t="shared" si="4"/>
        <v>23787396.28827114</v>
      </c>
      <c r="U104" s="30">
        <f>+[2]Enero!Q104+[2]Febrero!Q104+[2]Marzo!Q104</f>
        <v>9283191.8900000006</v>
      </c>
      <c r="V104" s="29">
        <f t="shared" si="5"/>
        <v>0</v>
      </c>
    </row>
    <row r="105" spans="1:22" s="30" customFormat="1" ht="16.5">
      <c r="A105" s="24" t="s">
        <v>118</v>
      </c>
      <c r="B105" s="25"/>
      <c r="C105" s="26">
        <v>79656.800000000003</v>
      </c>
      <c r="D105" s="26">
        <v>45760</v>
      </c>
      <c r="E105" s="26">
        <v>11414977.720000001</v>
      </c>
      <c r="F105" s="26">
        <v>2149348.35</v>
      </c>
      <c r="G105" s="26">
        <v>206321.03</v>
      </c>
      <c r="H105" s="26">
        <v>19589.34</v>
      </c>
      <c r="I105" s="26">
        <v>363145.64</v>
      </c>
      <c r="J105" s="26">
        <v>0</v>
      </c>
      <c r="K105" s="26">
        <v>404345.78</v>
      </c>
      <c r="L105" s="26">
        <v>62657.79</v>
      </c>
      <c r="M105" s="26">
        <v>0</v>
      </c>
      <c r="N105" s="26">
        <v>4534854.8099999996</v>
      </c>
      <c r="O105" s="26">
        <v>7948731.4900000002</v>
      </c>
      <c r="P105" s="31"/>
      <c r="Q105" s="26">
        <f t="shared" si="3"/>
        <v>27229388.75</v>
      </c>
      <c r="R105" s="27"/>
      <c r="S105" s="28">
        <f>+[1]Estimación!K109</f>
        <v>98680912.705691785</v>
      </c>
      <c r="T105" s="29">
        <f t="shared" si="4"/>
        <v>71451523.955691785</v>
      </c>
      <c r="U105" s="30">
        <f>+[2]Enero!Q105+[2]Febrero!Q105+[2]Marzo!Q105</f>
        <v>27229388.75</v>
      </c>
      <c r="V105" s="29">
        <f t="shared" si="5"/>
        <v>0</v>
      </c>
    </row>
    <row r="106" spans="1:22" s="30" customFormat="1" ht="16.5">
      <c r="A106" s="24" t="s">
        <v>119</v>
      </c>
      <c r="B106" s="25"/>
      <c r="C106" s="26">
        <v>1995378.4</v>
      </c>
      <c r="D106" s="26">
        <v>103856</v>
      </c>
      <c r="E106" s="26">
        <v>67148094.310000002</v>
      </c>
      <c r="F106" s="26">
        <v>6424273.7000000002</v>
      </c>
      <c r="G106" s="26">
        <v>1060032.79</v>
      </c>
      <c r="H106" s="26">
        <v>128817.61</v>
      </c>
      <c r="I106" s="26">
        <v>2012447.89</v>
      </c>
      <c r="J106" s="26">
        <v>0</v>
      </c>
      <c r="K106" s="26">
        <v>2909863.16</v>
      </c>
      <c r="L106" s="26">
        <v>414663.42</v>
      </c>
      <c r="M106" s="26">
        <v>0</v>
      </c>
      <c r="N106" s="26">
        <v>61937671.079999998</v>
      </c>
      <c r="O106" s="26">
        <v>15014915.449999999</v>
      </c>
      <c r="P106" s="31"/>
      <c r="Q106" s="26">
        <f t="shared" si="3"/>
        <v>159150013.81</v>
      </c>
      <c r="R106" s="27"/>
      <c r="S106" s="28">
        <f>+[1]Estimación!K110</f>
        <v>645701340.16471446</v>
      </c>
      <c r="T106" s="29">
        <f t="shared" si="4"/>
        <v>486551326.35471445</v>
      </c>
      <c r="U106" s="30">
        <f>+[2]Enero!Q106+[2]Febrero!Q106+[2]Marzo!Q106</f>
        <v>159150013.81</v>
      </c>
      <c r="V106" s="29">
        <f t="shared" si="5"/>
        <v>0</v>
      </c>
    </row>
    <row r="107" spans="1:22" s="30" customFormat="1" ht="16.5">
      <c r="A107" s="24" t="s">
        <v>120</v>
      </c>
      <c r="B107" s="25"/>
      <c r="C107" s="26">
        <v>110159.2</v>
      </c>
      <c r="D107" s="26">
        <v>2573</v>
      </c>
      <c r="E107" s="26">
        <v>3091944.62</v>
      </c>
      <c r="F107" s="26">
        <v>1142836.3999999999</v>
      </c>
      <c r="G107" s="26">
        <v>55979.519999999997</v>
      </c>
      <c r="H107" s="26">
        <v>4547.07</v>
      </c>
      <c r="I107" s="26">
        <v>102269.58</v>
      </c>
      <c r="J107" s="26">
        <v>0</v>
      </c>
      <c r="K107" s="26">
        <v>180695.08</v>
      </c>
      <c r="L107" s="26">
        <v>14455.35</v>
      </c>
      <c r="M107" s="26">
        <v>0</v>
      </c>
      <c r="N107" s="26">
        <v>767539.38</v>
      </c>
      <c r="O107" s="26">
        <v>550740.26</v>
      </c>
      <c r="P107" s="31"/>
      <c r="Q107" s="26">
        <f t="shared" si="3"/>
        <v>6023739.46</v>
      </c>
      <c r="R107" s="27"/>
      <c r="S107" s="28">
        <f>+[1]Estimación!K111</f>
        <v>22326030.101498239</v>
      </c>
      <c r="T107" s="29">
        <f t="shared" si="4"/>
        <v>16302290.641498238</v>
      </c>
      <c r="U107" s="30">
        <f>+[2]Enero!Q107+[2]Febrero!Q107+[2]Marzo!Q107</f>
        <v>6023739.459999999</v>
      </c>
      <c r="V107" s="29">
        <f t="shared" si="5"/>
        <v>0</v>
      </c>
    </row>
    <row r="108" spans="1:22" s="30" customFormat="1" ht="16.5">
      <c r="A108" s="24" t="s">
        <v>121</v>
      </c>
      <c r="B108" s="25"/>
      <c r="C108" s="26">
        <v>25368.400000000001</v>
      </c>
      <c r="D108" s="26">
        <v>0</v>
      </c>
      <c r="E108" s="26">
        <v>3741454.18</v>
      </c>
      <c r="F108" s="26">
        <v>1232041.26</v>
      </c>
      <c r="G108" s="26">
        <v>79740.44</v>
      </c>
      <c r="H108" s="26">
        <v>4215.2299999999996</v>
      </c>
      <c r="I108" s="26">
        <v>124484.32</v>
      </c>
      <c r="J108" s="26">
        <v>0</v>
      </c>
      <c r="K108" s="26">
        <v>179854.07</v>
      </c>
      <c r="L108" s="26">
        <v>13412.34</v>
      </c>
      <c r="M108" s="26">
        <v>0</v>
      </c>
      <c r="N108" s="26">
        <v>938737.77</v>
      </c>
      <c r="O108" s="26">
        <v>606270.57999999996</v>
      </c>
      <c r="P108" s="31"/>
      <c r="Q108" s="26">
        <f t="shared" si="3"/>
        <v>6945578.5900000017</v>
      </c>
      <c r="R108" s="27"/>
      <c r="S108" s="28">
        <f>+[1]Estimación!K112</f>
        <v>25355738.121737596</v>
      </c>
      <c r="T108" s="29">
        <f t="shared" si="4"/>
        <v>18410159.531737596</v>
      </c>
      <c r="U108" s="30">
        <f>+[2]Enero!Q108+[2]Febrero!Q108+[2]Marzo!Q108</f>
        <v>6945578.5899999999</v>
      </c>
      <c r="V108" s="29">
        <f t="shared" si="5"/>
        <v>0</v>
      </c>
    </row>
    <row r="109" spans="1:22" s="30" customFormat="1" ht="16.5">
      <c r="A109" s="24" t="s">
        <v>122</v>
      </c>
      <c r="B109" s="25"/>
      <c r="C109" s="26">
        <v>2652.4</v>
      </c>
      <c r="D109" s="26">
        <v>588</v>
      </c>
      <c r="E109" s="26">
        <v>3565830.61</v>
      </c>
      <c r="F109" s="26">
        <v>1283007.68</v>
      </c>
      <c r="G109" s="26">
        <v>67683.570000000007</v>
      </c>
      <c r="H109" s="26">
        <v>5140.3100000000004</v>
      </c>
      <c r="I109" s="26">
        <v>120234.45</v>
      </c>
      <c r="J109" s="26">
        <v>0</v>
      </c>
      <c r="K109" s="26">
        <v>208953.79</v>
      </c>
      <c r="L109" s="26">
        <v>16419.48</v>
      </c>
      <c r="M109" s="26">
        <v>0</v>
      </c>
      <c r="N109" s="26">
        <v>573514.56000000006</v>
      </c>
      <c r="O109" s="26">
        <v>791790.21</v>
      </c>
      <c r="P109" s="31"/>
      <c r="Q109" s="26">
        <f t="shared" si="3"/>
        <v>6635815.0599999996</v>
      </c>
      <c r="R109" s="27"/>
      <c r="S109" s="28">
        <f>+[1]Estimación!K113</f>
        <v>24759704.104048923</v>
      </c>
      <c r="T109" s="29">
        <f t="shared" si="4"/>
        <v>18123889.044048924</v>
      </c>
      <c r="U109" s="30">
        <f>+[2]Enero!Q109+[2]Febrero!Q109+[2]Marzo!Q109</f>
        <v>6635815.0600000005</v>
      </c>
      <c r="V109" s="29">
        <f t="shared" si="5"/>
        <v>0</v>
      </c>
    </row>
    <row r="110" spans="1:22" s="30" customFormat="1" ht="16.5">
      <c r="A110" s="24" t="s">
        <v>123</v>
      </c>
      <c r="B110" s="25"/>
      <c r="C110" s="26">
        <v>152672.79999999999</v>
      </c>
      <c r="D110" s="26">
        <v>859</v>
      </c>
      <c r="E110" s="26">
        <v>5834636.0499999998</v>
      </c>
      <c r="F110" s="26">
        <v>1322142.1000000001</v>
      </c>
      <c r="G110" s="26">
        <v>105853.7</v>
      </c>
      <c r="H110" s="26">
        <v>9397.14</v>
      </c>
      <c r="I110" s="26">
        <v>189696.57</v>
      </c>
      <c r="J110" s="26">
        <v>0</v>
      </c>
      <c r="K110" s="26">
        <v>260905.27</v>
      </c>
      <c r="L110" s="26">
        <v>30147.63</v>
      </c>
      <c r="M110" s="26">
        <v>0</v>
      </c>
      <c r="N110" s="26">
        <v>2829528.75</v>
      </c>
      <c r="O110" s="26">
        <v>1572954.8</v>
      </c>
      <c r="P110" s="31"/>
      <c r="Q110" s="26">
        <f t="shared" si="3"/>
        <v>12308793.809999999</v>
      </c>
      <c r="R110" s="27"/>
      <c r="S110" s="28">
        <f>+[1]Estimación!K114</f>
        <v>47070864.021380439</v>
      </c>
      <c r="T110" s="29">
        <f t="shared" si="4"/>
        <v>34762070.211380437</v>
      </c>
      <c r="U110" s="30">
        <f>+[2]Enero!Q110+[2]Febrero!Q110+[2]Marzo!Q110</f>
        <v>12308793.810000001</v>
      </c>
      <c r="V110" s="29">
        <f t="shared" si="5"/>
        <v>0</v>
      </c>
    </row>
    <row r="111" spans="1:22" s="30" customFormat="1" ht="16.5">
      <c r="A111" s="24" t="s">
        <v>124</v>
      </c>
      <c r="B111" s="25"/>
      <c r="C111" s="26">
        <v>352806.8</v>
      </c>
      <c r="D111" s="26">
        <v>0</v>
      </c>
      <c r="E111" s="26">
        <v>2499548.2799999998</v>
      </c>
      <c r="F111" s="26">
        <v>1355445.46</v>
      </c>
      <c r="G111" s="26">
        <v>46874.82</v>
      </c>
      <c r="H111" s="26">
        <v>4008.34</v>
      </c>
      <c r="I111" s="26">
        <v>80946.31</v>
      </c>
      <c r="J111" s="26">
        <v>0</v>
      </c>
      <c r="K111" s="26">
        <v>237478.78</v>
      </c>
      <c r="L111" s="26">
        <v>12906.18</v>
      </c>
      <c r="M111" s="26">
        <v>0</v>
      </c>
      <c r="N111" s="26">
        <v>547834.80000000005</v>
      </c>
      <c r="O111" s="26">
        <v>769780.84</v>
      </c>
      <c r="P111" s="31"/>
      <c r="Q111" s="26">
        <f t="shared" si="3"/>
        <v>5907630.6099999985</v>
      </c>
      <c r="R111" s="27"/>
      <c r="S111" s="28">
        <f>+[1]Estimación!K115</f>
        <v>21165417.973533981</v>
      </c>
      <c r="T111" s="29">
        <f t="shared" si="4"/>
        <v>15257787.363533981</v>
      </c>
      <c r="U111" s="30">
        <f>+[2]Enero!Q111+[2]Febrero!Q111+[2]Marzo!Q111</f>
        <v>5907630.6100000013</v>
      </c>
      <c r="V111" s="29">
        <f t="shared" si="5"/>
        <v>0</v>
      </c>
    </row>
    <row r="112" spans="1:22" s="30" customFormat="1" ht="16.5">
      <c r="A112" s="24" t="s">
        <v>125</v>
      </c>
      <c r="B112" s="25"/>
      <c r="C112" s="26">
        <v>5075.6000000000004</v>
      </c>
      <c r="D112" s="26">
        <v>181</v>
      </c>
      <c r="E112" s="26">
        <v>2778117.65</v>
      </c>
      <c r="F112" s="26">
        <v>1071714.6000000001</v>
      </c>
      <c r="G112" s="26">
        <v>48482.47</v>
      </c>
      <c r="H112" s="26">
        <v>4013.22</v>
      </c>
      <c r="I112" s="26">
        <v>91486.02</v>
      </c>
      <c r="J112" s="26">
        <v>0</v>
      </c>
      <c r="K112" s="26">
        <v>174926.39</v>
      </c>
      <c r="L112" s="26">
        <v>12291.63</v>
      </c>
      <c r="M112" s="26">
        <v>0</v>
      </c>
      <c r="N112" s="26">
        <v>816996.69</v>
      </c>
      <c r="O112" s="26">
        <v>426888.61</v>
      </c>
      <c r="P112" s="31"/>
      <c r="Q112" s="26">
        <f t="shared" si="3"/>
        <v>5430173.8800000008</v>
      </c>
      <c r="R112" s="27"/>
      <c r="S112" s="28">
        <f>+[1]Estimación!K116</f>
        <v>20120905.373915736</v>
      </c>
      <c r="T112" s="29">
        <f t="shared" si="4"/>
        <v>14690731.493915735</v>
      </c>
      <c r="U112" s="30">
        <f>+[2]Enero!Q112+[2]Febrero!Q112+[2]Marzo!Q112</f>
        <v>5430173.879999999</v>
      </c>
      <c r="V112" s="29">
        <f t="shared" si="5"/>
        <v>0</v>
      </c>
    </row>
    <row r="113" spans="1:22" s="30" customFormat="1" ht="16.5">
      <c r="A113" s="24" t="s">
        <v>126</v>
      </c>
      <c r="B113" s="25"/>
      <c r="C113" s="26">
        <v>290134.40000000002</v>
      </c>
      <c r="D113" s="26">
        <v>3054</v>
      </c>
      <c r="E113" s="26">
        <v>8673612.8399999999</v>
      </c>
      <c r="F113" s="26">
        <v>1469472.85</v>
      </c>
      <c r="G113" s="26">
        <v>163124.31</v>
      </c>
      <c r="H113" s="26">
        <v>13041.93</v>
      </c>
      <c r="I113" s="26">
        <v>277992.83</v>
      </c>
      <c r="J113" s="26">
        <v>0</v>
      </c>
      <c r="K113" s="26">
        <v>314727.21000000002</v>
      </c>
      <c r="L113" s="26">
        <v>40910.28</v>
      </c>
      <c r="M113" s="26">
        <v>0</v>
      </c>
      <c r="N113" s="26">
        <v>4422624.75</v>
      </c>
      <c r="O113" s="26">
        <v>2366227.19</v>
      </c>
      <c r="P113" s="31"/>
      <c r="Q113" s="26">
        <f t="shared" si="3"/>
        <v>18034922.59</v>
      </c>
      <c r="R113" s="27"/>
      <c r="S113" s="28">
        <f>+[1]Estimación!K117</f>
        <v>69613918.989008456</v>
      </c>
      <c r="T113" s="29">
        <f t="shared" si="4"/>
        <v>51578996.399008453</v>
      </c>
      <c r="U113" s="30">
        <f>+[2]Enero!Q113+[2]Febrero!Q113+[2]Marzo!Q113</f>
        <v>18034922.59</v>
      </c>
      <c r="V113" s="29">
        <f t="shared" si="5"/>
        <v>0</v>
      </c>
    </row>
    <row r="114" spans="1:22" s="30" customFormat="1" ht="16.5">
      <c r="A114" s="24" t="s">
        <v>127</v>
      </c>
      <c r="B114" s="25"/>
      <c r="C114" s="26">
        <v>124560.4</v>
      </c>
      <c r="D114" s="26">
        <v>2789</v>
      </c>
      <c r="E114" s="26">
        <v>6348294.96</v>
      </c>
      <c r="F114" s="26">
        <v>1563543.08</v>
      </c>
      <c r="G114" s="26">
        <v>114832.97</v>
      </c>
      <c r="H114" s="26">
        <v>10617.23</v>
      </c>
      <c r="I114" s="26">
        <v>204594.74</v>
      </c>
      <c r="J114" s="26">
        <v>0</v>
      </c>
      <c r="K114" s="26">
        <v>272874.46000000002</v>
      </c>
      <c r="L114" s="26">
        <v>33798.51</v>
      </c>
      <c r="M114" s="26">
        <v>0</v>
      </c>
      <c r="N114" s="26">
        <v>2241747.63</v>
      </c>
      <c r="O114" s="26">
        <v>2105003.69</v>
      </c>
      <c r="P114" s="31"/>
      <c r="Q114" s="26">
        <f t="shared" si="3"/>
        <v>13022656.67</v>
      </c>
      <c r="R114" s="27"/>
      <c r="S114" s="28">
        <f>+[1]Estimación!K118</f>
        <v>50702925.682172842</v>
      </c>
      <c r="T114" s="29">
        <f t="shared" si="4"/>
        <v>37680269.012172841</v>
      </c>
      <c r="U114" s="30">
        <f>+[2]Enero!Q114+[2]Febrero!Q114+[2]Marzo!Q114</f>
        <v>13022656.669999998</v>
      </c>
      <c r="V114" s="29">
        <f t="shared" si="5"/>
        <v>0</v>
      </c>
    </row>
    <row r="115" spans="1:22" s="30" customFormat="1" ht="16.5">
      <c r="A115" s="24" t="s">
        <v>128</v>
      </c>
      <c r="B115" s="25"/>
      <c r="C115" s="26">
        <v>35361.599999999999</v>
      </c>
      <c r="D115" s="26">
        <v>3748</v>
      </c>
      <c r="E115" s="26">
        <v>4120824.86</v>
      </c>
      <c r="F115" s="26">
        <v>984152.83</v>
      </c>
      <c r="G115" s="26">
        <v>77376.25</v>
      </c>
      <c r="H115" s="26">
        <v>5806.81</v>
      </c>
      <c r="I115" s="26">
        <v>137267.76</v>
      </c>
      <c r="J115" s="26">
        <v>0</v>
      </c>
      <c r="K115" s="26">
        <v>175861.55</v>
      </c>
      <c r="L115" s="26">
        <v>18218.61</v>
      </c>
      <c r="M115" s="26">
        <v>0</v>
      </c>
      <c r="N115" s="26">
        <v>1777609.8</v>
      </c>
      <c r="O115" s="26">
        <v>936174.37</v>
      </c>
      <c r="P115" s="31"/>
      <c r="Q115" s="26">
        <f t="shared" si="3"/>
        <v>8272402.4399999995</v>
      </c>
      <c r="R115" s="27"/>
      <c r="S115" s="28">
        <f>+[1]Estimación!K119</f>
        <v>31138281.531310417</v>
      </c>
      <c r="T115" s="29">
        <f t="shared" si="4"/>
        <v>22865879.091310419</v>
      </c>
      <c r="U115" s="30">
        <f>+[2]Enero!Q115+[2]Febrero!Q115+[2]Marzo!Q115</f>
        <v>8272402.4400000004</v>
      </c>
      <c r="V115" s="29">
        <f t="shared" si="5"/>
        <v>0</v>
      </c>
    </row>
    <row r="116" spans="1:22" s="30" customFormat="1" ht="16.5">
      <c r="A116" s="24" t="s">
        <v>129</v>
      </c>
      <c r="B116" s="25"/>
      <c r="C116" s="26">
        <v>117376</v>
      </c>
      <c r="D116" s="26">
        <v>238</v>
      </c>
      <c r="E116" s="26">
        <v>3703453.25</v>
      </c>
      <c r="F116" s="26">
        <v>1082533.0900000001</v>
      </c>
      <c r="G116" s="26">
        <v>68699.47</v>
      </c>
      <c r="H116" s="26">
        <v>5798.36</v>
      </c>
      <c r="I116" s="26">
        <v>121110.94</v>
      </c>
      <c r="J116" s="26">
        <v>0</v>
      </c>
      <c r="K116" s="26">
        <v>169413.4</v>
      </c>
      <c r="L116" s="26">
        <v>18519.990000000002</v>
      </c>
      <c r="M116" s="26">
        <v>0</v>
      </c>
      <c r="N116" s="26">
        <v>867405.09</v>
      </c>
      <c r="O116" s="26">
        <v>513456.94</v>
      </c>
      <c r="P116" s="31"/>
      <c r="Q116" s="26">
        <f t="shared" si="3"/>
        <v>6668004.5300000012</v>
      </c>
      <c r="R116" s="27"/>
      <c r="S116" s="28">
        <f>+[1]Estimación!K120</f>
        <v>26129702.319713</v>
      </c>
      <c r="T116" s="29">
        <f t="shared" si="4"/>
        <v>19461697.789712999</v>
      </c>
      <c r="U116" s="30">
        <f>+[2]Enero!Q116+[2]Febrero!Q116+[2]Marzo!Q116</f>
        <v>6668004.5299999993</v>
      </c>
      <c r="V116" s="29">
        <f t="shared" si="5"/>
        <v>0</v>
      </c>
    </row>
    <row r="117" spans="1:22" s="30" customFormat="1" ht="16.5">
      <c r="A117" s="24" t="s">
        <v>130</v>
      </c>
      <c r="B117" s="25"/>
      <c r="C117" s="26">
        <v>11097.2</v>
      </c>
      <c r="D117" s="26">
        <v>769</v>
      </c>
      <c r="E117" s="26">
        <v>2738439.34</v>
      </c>
      <c r="F117" s="26">
        <v>1092622.57</v>
      </c>
      <c r="G117" s="26">
        <v>52365.56</v>
      </c>
      <c r="H117" s="26">
        <v>3977.83</v>
      </c>
      <c r="I117" s="26">
        <v>90369.03</v>
      </c>
      <c r="J117" s="26">
        <v>0</v>
      </c>
      <c r="K117" s="26">
        <v>193112.5</v>
      </c>
      <c r="L117" s="26">
        <v>12722.34</v>
      </c>
      <c r="M117" s="26">
        <v>0</v>
      </c>
      <c r="N117" s="26">
        <v>750419.55</v>
      </c>
      <c r="O117" s="26">
        <v>665022.93000000005</v>
      </c>
      <c r="P117" s="31"/>
      <c r="Q117" s="26">
        <f t="shared" si="3"/>
        <v>5610917.8499999996</v>
      </c>
      <c r="R117" s="27"/>
      <c r="S117" s="28">
        <f>+[1]Estimación!K121</f>
        <v>20416610.357463364</v>
      </c>
      <c r="T117" s="29">
        <f t="shared" si="4"/>
        <v>14805692.507463364</v>
      </c>
      <c r="U117" s="30">
        <f>+[2]Enero!Q117+[2]Febrero!Q117+[2]Marzo!Q117</f>
        <v>5610917.8500000006</v>
      </c>
      <c r="V117" s="29">
        <f t="shared" si="5"/>
        <v>0</v>
      </c>
    </row>
    <row r="118" spans="1:22" s="30" customFormat="1" ht="16.5">
      <c r="A118" s="24" t="s">
        <v>131</v>
      </c>
      <c r="B118" s="25"/>
      <c r="C118" s="26">
        <v>38825.599999999999</v>
      </c>
      <c r="D118" s="26">
        <v>13312</v>
      </c>
      <c r="E118" s="26">
        <v>4738646.71</v>
      </c>
      <c r="F118" s="26">
        <v>1098187.53</v>
      </c>
      <c r="G118" s="26">
        <v>83204.42</v>
      </c>
      <c r="H118" s="26">
        <v>6793.37</v>
      </c>
      <c r="I118" s="26">
        <v>160814.56</v>
      </c>
      <c r="J118" s="26">
        <v>0</v>
      </c>
      <c r="K118" s="26">
        <v>207784.99</v>
      </c>
      <c r="L118" s="26">
        <v>21410.79</v>
      </c>
      <c r="M118" s="26">
        <v>0</v>
      </c>
      <c r="N118" s="26">
        <v>2195143.65</v>
      </c>
      <c r="O118" s="26">
        <v>844567.99</v>
      </c>
      <c r="P118" s="31"/>
      <c r="Q118" s="26">
        <f t="shared" si="3"/>
        <v>9408691.6099999994</v>
      </c>
      <c r="R118" s="27"/>
      <c r="S118" s="28">
        <f>+[1]Estimación!K122</f>
        <v>36803799.728879526</v>
      </c>
      <c r="T118" s="29">
        <f t="shared" si="4"/>
        <v>27395108.118879527</v>
      </c>
      <c r="U118" s="30">
        <f>+[2]Enero!Q118+[2]Febrero!Q118+[2]Marzo!Q118</f>
        <v>9408691.6099999994</v>
      </c>
      <c r="V118" s="29">
        <f t="shared" si="5"/>
        <v>0</v>
      </c>
    </row>
    <row r="119" spans="1:22" s="30" customFormat="1" ht="16.5">
      <c r="A119" s="24" t="s">
        <v>132</v>
      </c>
      <c r="B119" s="25"/>
      <c r="C119" s="26">
        <v>3757.2</v>
      </c>
      <c r="D119" s="26">
        <v>1263</v>
      </c>
      <c r="E119" s="26">
        <v>4311942.76</v>
      </c>
      <c r="F119" s="26">
        <v>1697617.29</v>
      </c>
      <c r="G119" s="26">
        <v>79236.06</v>
      </c>
      <c r="H119" s="26">
        <v>7259.18</v>
      </c>
      <c r="I119" s="26">
        <v>141699.25</v>
      </c>
      <c r="J119" s="26">
        <v>0</v>
      </c>
      <c r="K119" s="26">
        <v>290079.39</v>
      </c>
      <c r="L119" s="26">
        <v>23330.07</v>
      </c>
      <c r="M119" s="26">
        <v>0</v>
      </c>
      <c r="N119" s="26">
        <v>729495.3</v>
      </c>
      <c r="O119" s="26">
        <v>1342188.6</v>
      </c>
      <c r="P119" s="31"/>
      <c r="Q119" s="26">
        <f t="shared" si="3"/>
        <v>8627868.0999999996</v>
      </c>
      <c r="R119" s="27"/>
      <c r="S119" s="28">
        <f>+[1]Estimación!K123</f>
        <v>32463452.860400766</v>
      </c>
      <c r="T119" s="29">
        <f t="shared" si="4"/>
        <v>23835584.760400765</v>
      </c>
      <c r="U119" s="30">
        <f>+[2]Enero!Q119+[2]Febrero!Q119+[2]Marzo!Q119</f>
        <v>8627868.0999999996</v>
      </c>
      <c r="V119" s="29">
        <f t="shared" si="5"/>
        <v>0</v>
      </c>
    </row>
    <row r="120" spans="1:22" s="30" customFormat="1" ht="16.5">
      <c r="A120" s="24" t="s">
        <v>133</v>
      </c>
      <c r="B120" s="25"/>
      <c r="C120" s="26">
        <v>66453.600000000006</v>
      </c>
      <c r="D120" s="26">
        <v>8222</v>
      </c>
      <c r="E120" s="26">
        <v>5503227.5199999996</v>
      </c>
      <c r="F120" s="26">
        <v>1174439.29</v>
      </c>
      <c r="G120" s="26">
        <v>106619.12</v>
      </c>
      <c r="H120" s="26">
        <v>8504.39</v>
      </c>
      <c r="I120" s="26">
        <v>181130.8</v>
      </c>
      <c r="J120" s="26">
        <v>0</v>
      </c>
      <c r="K120" s="26">
        <v>215512.63</v>
      </c>
      <c r="L120" s="26">
        <v>26593.38</v>
      </c>
      <c r="M120" s="26">
        <v>0</v>
      </c>
      <c r="N120" s="26">
        <v>2420554.83</v>
      </c>
      <c r="O120" s="26">
        <v>1192578.19</v>
      </c>
      <c r="P120" s="31"/>
      <c r="Q120" s="26">
        <f t="shared" si="3"/>
        <v>10903835.749999998</v>
      </c>
      <c r="R120" s="27"/>
      <c r="S120" s="28">
        <f>+[1]Estimación!K124</f>
        <v>42361682.144401319</v>
      </c>
      <c r="T120" s="29">
        <f t="shared" si="4"/>
        <v>31457846.394401319</v>
      </c>
      <c r="U120" s="30">
        <f>+[2]Enero!Q120+[2]Febrero!Q120+[2]Marzo!Q120</f>
        <v>10903835.75</v>
      </c>
      <c r="V120" s="29">
        <f t="shared" si="5"/>
        <v>0</v>
      </c>
    </row>
    <row r="121" spans="1:22" s="30" customFormat="1" ht="16.5">
      <c r="A121" s="24" t="s">
        <v>134</v>
      </c>
      <c r="B121" s="25"/>
      <c r="C121" s="26">
        <v>8606</v>
      </c>
      <c r="D121" s="26">
        <v>2924</v>
      </c>
      <c r="E121" s="26">
        <v>6891256.5</v>
      </c>
      <c r="F121" s="26">
        <v>1848667.02</v>
      </c>
      <c r="G121" s="26">
        <v>125272.9</v>
      </c>
      <c r="H121" s="26">
        <v>11627.25</v>
      </c>
      <c r="I121" s="26">
        <v>222513.61</v>
      </c>
      <c r="J121" s="26">
        <v>0</v>
      </c>
      <c r="K121" s="26">
        <v>297007.55</v>
      </c>
      <c r="L121" s="26">
        <v>37103.730000000003</v>
      </c>
      <c r="M121" s="26">
        <v>0</v>
      </c>
      <c r="N121" s="26">
        <v>1503692.4</v>
      </c>
      <c r="O121" s="26">
        <v>3826104.91</v>
      </c>
      <c r="P121" s="31"/>
      <c r="Q121" s="26">
        <f t="shared" si="3"/>
        <v>14774775.870000001</v>
      </c>
      <c r="R121" s="27"/>
      <c r="S121" s="28">
        <f>+[1]Estimación!K125</f>
        <v>52205720.80849807</v>
      </c>
      <c r="T121" s="29">
        <f t="shared" si="4"/>
        <v>37430944.938498065</v>
      </c>
      <c r="U121" s="30">
        <f>+[2]Enero!Q121+[2]Febrero!Q121+[2]Marzo!Q121</f>
        <v>14774775.869999999</v>
      </c>
      <c r="V121" s="29">
        <f t="shared" si="5"/>
        <v>0</v>
      </c>
    </row>
    <row r="122" spans="1:22" s="30" customFormat="1" ht="16.5">
      <c r="A122" s="24" t="s">
        <v>135</v>
      </c>
      <c r="B122" s="25"/>
      <c r="C122" s="26">
        <v>116394</v>
      </c>
      <c r="D122" s="26">
        <v>3785</v>
      </c>
      <c r="E122" s="26">
        <v>7621582.3399999999</v>
      </c>
      <c r="F122" s="26">
        <v>1506241.5</v>
      </c>
      <c r="G122" s="26">
        <v>156531.57999999999</v>
      </c>
      <c r="H122" s="26">
        <v>11374.69</v>
      </c>
      <c r="I122" s="26">
        <v>257762.93</v>
      </c>
      <c r="J122" s="26">
        <v>0</v>
      </c>
      <c r="K122" s="26">
        <v>258180.54</v>
      </c>
      <c r="L122" s="26">
        <v>35661.089999999997</v>
      </c>
      <c r="M122" s="26">
        <v>0</v>
      </c>
      <c r="N122" s="26">
        <v>2883741.57</v>
      </c>
      <c r="O122" s="26">
        <v>2725202.34</v>
      </c>
      <c r="P122" s="31"/>
      <c r="Q122" s="26">
        <f t="shared" si="3"/>
        <v>15576457.579999998</v>
      </c>
      <c r="R122" s="27"/>
      <c r="S122" s="28">
        <f>+[1]Estimación!K126</f>
        <v>59228008.681067355</v>
      </c>
      <c r="T122" s="29">
        <f t="shared" si="4"/>
        <v>43651551.101067357</v>
      </c>
      <c r="U122" s="30">
        <f>+[2]Enero!Q122+[2]Febrero!Q122+[2]Marzo!Q122</f>
        <v>15576457.579999998</v>
      </c>
      <c r="V122" s="29">
        <f t="shared" si="5"/>
        <v>0</v>
      </c>
    </row>
    <row r="123" spans="1:22" s="30" customFormat="1" ht="16.5">
      <c r="A123" s="24" t="s">
        <v>136</v>
      </c>
      <c r="B123" s="25"/>
      <c r="C123" s="26">
        <v>146294</v>
      </c>
      <c r="D123" s="26">
        <v>1775</v>
      </c>
      <c r="E123" s="26">
        <v>6742083.7699999996</v>
      </c>
      <c r="F123" s="26">
        <v>1394620.78</v>
      </c>
      <c r="G123" s="26">
        <v>123823.93</v>
      </c>
      <c r="H123" s="26">
        <v>10268.27</v>
      </c>
      <c r="I123" s="26">
        <v>219161.91</v>
      </c>
      <c r="J123" s="26">
        <v>0</v>
      </c>
      <c r="K123" s="26">
        <v>293015.03000000003</v>
      </c>
      <c r="L123" s="26">
        <v>31937.97</v>
      </c>
      <c r="M123" s="26">
        <v>0</v>
      </c>
      <c r="N123" s="26">
        <v>3610383.57</v>
      </c>
      <c r="O123" s="26">
        <v>2470510.19</v>
      </c>
      <c r="P123" s="31"/>
      <c r="Q123" s="26">
        <f t="shared" si="3"/>
        <v>15043874.42</v>
      </c>
      <c r="R123" s="27"/>
      <c r="S123" s="28">
        <f>+[1]Estimación!K127</f>
        <v>55405113.204012975</v>
      </c>
      <c r="T123" s="29">
        <f t="shared" si="4"/>
        <v>40361238.784012973</v>
      </c>
      <c r="U123" s="30">
        <f>+[2]Enero!Q123+[2]Febrero!Q123+[2]Marzo!Q123</f>
        <v>15043874.420000002</v>
      </c>
      <c r="V123" s="29">
        <f t="shared" si="5"/>
        <v>0</v>
      </c>
    </row>
    <row r="124" spans="1:22" s="30" customFormat="1" ht="16.5">
      <c r="A124" s="24" t="s">
        <v>137</v>
      </c>
      <c r="B124" s="25"/>
      <c r="C124" s="26">
        <v>63049890</v>
      </c>
      <c r="D124" s="26">
        <v>3817515</v>
      </c>
      <c r="E124" s="26">
        <v>259041186.56</v>
      </c>
      <c r="F124" s="26">
        <v>23055725.48</v>
      </c>
      <c r="G124" s="26">
        <v>4551647.09</v>
      </c>
      <c r="H124" s="26">
        <v>434232.54</v>
      </c>
      <c r="I124" s="26">
        <v>8236763.2000000002</v>
      </c>
      <c r="J124" s="26">
        <v>0</v>
      </c>
      <c r="K124" s="26">
        <v>7417327.2599999998</v>
      </c>
      <c r="L124" s="26">
        <v>1330496.19</v>
      </c>
      <c r="M124" s="26">
        <v>0</v>
      </c>
      <c r="N124" s="26">
        <v>160929328.94999999</v>
      </c>
      <c r="O124" s="26">
        <v>24811085.93</v>
      </c>
      <c r="P124" s="31"/>
      <c r="Q124" s="26">
        <f t="shared" si="3"/>
        <v>556675198.19999993</v>
      </c>
      <c r="R124" s="27"/>
      <c r="S124" s="28">
        <f>+[1]Estimación!K128</f>
        <v>2307694256.9533496</v>
      </c>
      <c r="T124" s="29">
        <f t="shared" si="4"/>
        <v>1751019058.7533498</v>
      </c>
      <c r="U124" s="30">
        <f>+[2]Enero!Q124+[2]Febrero!Q124+[2]Marzo!Q124</f>
        <v>556675198.19999993</v>
      </c>
      <c r="V124" s="29">
        <f t="shared" si="5"/>
        <v>0</v>
      </c>
    </row>
    <row r="125" spans="1:22" s="30" customFormat="1" ht="16.5">
      <c r="A125" s="24" t="s">
        <v>138</v>
      </c>
      <c r="B125" s="25"/>
      <c r="C125" s="26">
        <v>575227.19999999995</v>
      </c>
      <c r="D125" s="26">
        <v>3512</v>
      </c>
      <c r="E125" s="26">
        <v>7238911.7300000004</v>
      </c>
      <c r="F125" s="26">
        <v>1273952.07</v>
      </c>
      <c r="G125" s="26">
        <v>138741.17000000001</v>
      </c>
      <c r="H125" s="26">
        <v>10958.33</v>
      </c>
      <c r="I125" s="26">
        <v>239114.05</v>
      </c>
      <c r="J125" s="26">
        <v>0</v>
      </c>
      <c r="K125" s="26">
        <v>256713.69</v>
      </c>
      <c r="L125" s="26">
        <v>35228.28</v>
      </c>
      <c r="M125" s="26">
        <v>0</v>
      </c>
      <c r="N125" s="26">
        <v>3776826.42</v>
      </c>
      <c r="O125" s="26">
        <v>1549277.04</v>
      </c>
      <c r="P125" s="31"/>
      <c r="Q125" s="26">
        <f t="shared" si="3"/>
        <v>15098461.98</v>
      </c>
      <c r="R125" s="27"/>
      <c r="S125" s="28">
        <f>+[1]Estimación!K129</f>
        <v>59644894.640288122</v>
      </c>
      <c r="T125" s="29">
        <f t="shared" si="4"/>
        <v>44546432.660288125</v>
      </c>
      <c r="U125" s="30">
        <f>+[2]Enero!Q125+[2]Febrero!Q125+[2]Marzo!Q125</f>
        <v>15098461.98</v>
      </c>
      <c r="V125" s="29">
        <f t="shared" si="5"/>
        <v>0</v>
      </c>
    </row>
    <row r="126" spans="1:22" s="30" customFormat="1" ht="16.5">
      <c r="A126" s="24" t="s">
        <v>139</v>
      </c>
      <c r="B126" s="25"/>
      <c r="C126" s="26">
        <v>8608.7999999999993</v>
      </c>
      <c r="D126" s="26">
        <v>487</v>
      </c>
      <c r="E126" s="26">
        <v>3443377.08</v>
      </c>
      <c r="F126" s="26">
        <v>1647320.94</v>
      </c>
      <c r="G126" s="26">
        <v>61312.58</v>
      </c>
      <c r="H126" s="26">
        <v>5581.48</v>
      </c>
      <c r="I126" s="26">
        <v>111430.12</v>
      </c>
      <c r="J126" s="26">
        <v>0</v>
      </c>
      <c r="K126" s="26">
        <v>271549.65000000002</v>
      </c>
      <c r="L126" s="26">
        <v>17859.509999999998</v>
      </c>
      <c r="M126" s="26">
        <v>0</v>
      </c>
      <c r="N126" s="26">
        <v>864551.79</v>
      </c>
      <c r="O126" s="26">
        <v>1491482.08</v>
      </c>
      <c r="P126" s="31"/>
      <c r="Q126" s="26">
        <f t="shared" si="3"/>
        <v>7923561.0300000012</v>
      </c>
      <c r="R126" s="27"/>
      <c r="S126" s="28">
        <f>+[1]Estimación!K130</f>
        <v>27763031.885885656</v>
      </c>
      <c r="T126" s="29">
        <f t="shared" si="4"/>
        <v>19839470.855885655</v>
      </c>
      <c r="U126" s="30">
        <f>+[2]Enero!Q126+[2]Febrero!Q126+[2]Marzo!Q126</f>
        <v>7923561.0299999993</v>
      </c>
      <c r="V126" s="29">
        <f t="shared" si="5"/>
        <v>0</v>
      </c>
    </row>
    <row r="127" spans="1:22" s="30" customFormat="1" ht="16.5">
      <c r="A127" s="24" t="s">
        <v>140</v>
      </c>
      <c r="B127" s="25"/>
      <c r="C127" s="26">
        <v>37326</v>
      </c>
      <c r="D127" s="26">
        <v>255</v>
      </c>
      <c r="E127" s="26">
        <v>4702987.67</v>
      </c>
      <c r="F127" s="26">
        <v>1443921.59</v>
      </c>
      <c r="G127" s="26">
        <v>85176.05</v>
      </c>
      <c r="H127" s="26">
        <v>7488.98</v>
      </c>
      <c r="I127" s="26">
        <v>152008.49</v>
      </c>
      <c r="J127" s="26">
        <v>0</v>
      </c>
      <c r="K127" s="26">
        <v>284444.28000000003</v>
      </c>
      <c r="L127" s="26">
        <v>23955.69</v>
      </c>
      <c r="M127" s="26">
        <v>0</v>
      </c>
      <c r="N127" s="26">
        <v>2275036.2000000002</v>
      </c>
      <c r="O127" s="26">
        <v>1984512.58</v>
      </c>
      <c r="P127" s="31"/>
      <c r="Q127" s="26">
        <f t="shared" si="3"/>
        <v>10997112.530000001</v>
      </c>
      <c r="R127" s="27"/>
      <c r="S127" s="28">
        <f>+[1]Estimación!K131</f>
        <v>40594557.000820264</v>
      </c>
      <c r="T127" s="29">
        <f t="shared" si="4"/>
        <v>29597444.470820263</v>
      </c>
      <c r="U127" s="30">
        <f>+[2]Enero!Q127+[2]Febrero!Q127+[2]Marzo!Q127</f>
        <v>10997112.530000001</v>
      </c>
      <c r="V127" s="29">
        <f t="shared" si="5"/>
        <v>0</v>
      </c>
    </row>
    <row r="128" spans="1:22" s="30" customFormat="1" ht="16.5">
      <c r="A128" s="24" t="s">
        <v>141</v>
      </c>
      <c r="B128" s="25"/>
      <c r="C128" s="26">
        <v>1895088</v>
      </c>
      <c r="D128" s="26">
        <v>100747</v>
      </c>
      <c r="E128" s="26">
        <v>22401919.18</v>
      </c>
      <c r="F128" s="26">
        <v>2676178.13</v>
      </c>
      <c r="G128" s="26">
        <v>432958.64</v>
      </c>
      <c r="H128" s="26">
        <v>31344.720000000001</v>
      </c>
      <c r="I128" s="26">
        <v>715211.29</v>
      </c>
      <c r="J128" s="26">
        <v>0</v>
      </c>
      <c r="K128" s="26">
        <v>640179.43000000005</v>
      </c>
      <c r="L128" s="26">
        <v>99356.64</v>
      </c>
      <c r="M128" s="26">
        <v>0</v>
      </c>
      <c r="N128" s="26">
        <v>13008223.439999999</v>
      </c>
      <c r="O128" s="26">
        <v>3001859.54</v>
      </c>
      <c r="P128" s="31"/>
      <c r="Q128" s="26">
        <f t="shared" si="3"/>
        <v>45003066.009999998</v>
      </c>
      <c r="R128" s="27"/>
      <c r="S128" s="28">
        <f>+[1]Estimación!K132</f>
        <v>189852843.76068461</v>
      </c>
      <c r="T128" s="29">
        <f t="shared" si="4"/>
        <v>144849777.75068462</v>
      </c>
      <c r="U128" s="30">
        <f>+[2]Enero!Q128+[2]Febrero!Q128+[2]Marzo!Q128</f>
        <v>45003066.009999998</v>
      </c>
      <c r="V128" s="29">
        <f t="shared" si="5"/>
        <v>0</v>
      </c>
    </row>
    <row r="129" spans="1:22" s="30" customFormat="1" ht="16.5">
      <c r="A129" s="24" t="s">
        <v>142</v>
      </c>
      <c r="B129" s="25"/>
      <c r="C129" s="26">
        <v>565107.24</v>
      </c>
      <c r="D129" s="26">
        <v>23003</v>
      </c>
      <c r="E129" s="26">
        <v>14990981.039999999</v>
      </c>
      <c r="F129" s="26">
        <v>2141207.2000000002</v>
      </c>
      <c r="G129" s="26">
        <v>271765.21000000002</v>
      </c>
      <c r="H129" s="26">
        <v>26109.77</v>
      </c>
      <c r="I129" s="26">
        <v>475107.8</v>
      </c>
      <c r="J129" s="26">
        <v>0</v>
      </c>
      <c r="K129" s="26">
        <v>519991.65</v>
      </c>
      <c r="L129" s="26">
        <v>84215.55</v>
      </c>
      <c r="M129" s="26">
        <v>0</v>
      </c>
      <c r="N129" s="26">
        <v>8236546.1399999997</v>
      </c>
      <c r="O129" s="26">
        <v>5343195.43</v>
      </c>
      <c r="P129" s="31"/>
      <c r="Q129" s="26">
        <f t="shared" si="3"/>
        <v>32677230.030000001</v>
      </c>
      <c r="R129" s="27"/>
      <c r="S129" s="28">
        <f>+[1]Estimación!K133</f>
        <v>127599209.41177857</v>
      </c>
      <c r="T129" s="29">
        <f t="shared" si="4"/>
        <v>94921979.381778568</v>
      </c>
      <c r="U129" s="30">
        <f>+[2]Enero!Q129+[2]Febrero!Q129+[2]Marzo!Q129</f>
        <v>32677230.029999997</v>
      </c>
      <c r="V129" s="29">
        <f t="shared" si="5"/>
        <v>0</v>
      </c>
    </row>
    <row r="130" spans="1:22" s="30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32"/>
      <c r="Q130" s="26"/>
      <c r="R130" s="33"/>
      <c r="T130" s="29"/>
    </row>
    <row r="131" spans="1:22" s="30" customFormat="1" ht="16.5">
      <c r="A131" s="34" t="s">
        <v>143</v>
      </c>
      <c r="C131" s="35">
        <f>SUM(C5:C129)</f>
        <v>259135888.83999997</v>
      </c>
      <c r="D131" s="35">
        <f t="shared" ref="D131:Q131" si="6">SUM(D5:D129)</f>
        <v>24244005.719999999</v>
      </c>
      <c r="E131" s="35">
        <f t="shared" si="6"/>
        <v>1744855106.28</v>
      </c>
      <c r="F131" s="35">
        <f t="shared" si="6"/>
        <v>271439938</v>
      </c>
      <c r="G131" s="35">
        <f t="shared" si="6"/>
        <v>31446521.479999997</v>
      </c>
      <c r="H131" s="35">
        <f t="shared" si="6"/>
        <v>2880885.040000001</v>
      </c>
      <c r="I131" s="35">
        <f t="shared" si="6"/>
        <v>55526822.11999999</v>
      </c>
      <c r="J131" s="35">
        <f t="shared" si="6"/>
        <v>0</v>
      </c>
      <c r="K131" s="35">
        <f t="shared" si="6"/>
        <v>62541788.980000012</v>
      </c>
      <c r="L131" s="35">
        <f t="shared" si="6"/>
        <v>9248163.5400000047</v>
      </c>
      <c r="M131" s="35">
        <f t="shared" si="6"/>
        <v>0</v>
      </c>
      <c r="N131" s="35">
        <f t="shared" si="6"/>
        <v>951102102</v>
      </c>
      <c r="O131" s="35">
        <f t="shared" si="6"/>
        <v>372691770</v>
      </c>
      <c r="P131" s="35">
        <f t="shared" si="6"/>
        <v>0</v>
      </c>
      <c r="Q131" s="35">
        <f t="shared" si="6"/>
        <v>3785112992.0000014</v>
      </c>
      <c r="R131" s="35">
        <f>SUM(R5:R129)</f>
        <v>0</v>
      </c>
      <c r="S131" s="35">
        <f>SUM(S5:S129)</f>
        <v>15186365621.140007</v>
      </c>
      <c r="T131" s="35">
        <f>SUM(T5:T129)</f>
        <v>11401252629.139997</v>
      </c>
      <c r="U131" s="30">
        <f>+[2]Enero!Q131+[2]Febrero!Q131+[2]Marzo!Q131</f>
        <v>3785112992</v>
      </c>
      <c r="V131" s="29">
        <f>+U131-Q131</f>
        <v>0</v>
      </c>
    </row>
    <row r="132" spans="1:22" ht="7.5" customHeight="1"/>
    <row r="133" spans="1:22" s="37" customFormat="1" ht="27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22" ht="7.5" customHeight="1">
      <c r="P134" s="38"/>
      <c r="R134" s="38"/>
    </row>
  </sheetData>
  <mergeCells count="6">
    <mergeCell ref="A2:A3"/>
    <mergeCell ref="C2:D2"/>
    <mergeCell ref="E2:M2"/>
    <mergeCell ref="N2:O2"/>
    <mergeCell ref="Q2:Q3"/>
    <mergeCell ref="A133:Q133"/>
  </mergeCells>
  <printOptions horizontalCentered="1"/>
  <pageMargins left="0.31496062992125984" right="0.31496062992125984" top="1.9685039370078741" bottom="0.4724409448818898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 Part 1trim 2014</vt:lpstr>
      <vt:lpstr>'Pub Part 1trim 2014'!Área_de_impresión</vt:lpstr>
      <vt:lpstr>'Pub Part 1trim 2014'!Títulos_a_imprimir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2014-08-22T15:34:41Z</dcterms:created>
  <dcterms:modified xsi:type="dcterms:W3CDTF">2014-08-22T15:35:22Z</dcterms:modified>
</cp:coreProperties>
</file>