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Pub Part 4trim 2014" sheetId="1" r:id="rId1"/>
  </sheets>
  <externalReferences>
    <externalReference r:id="rId2"/>
  </externalReferences>
  <definedNames>
    <definedName name="_xlnm.Print_Area" localSheetId="0">'Pub Part 4trim 2014'!$A$1:$Q$134</definedName>
    <definedName name="_xlnm.Print_Titles" localSheetId="0">'Pub Part 4trim 2014'!$2:$3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S129" i="1"/>
  <c r="S128" i="1"/>
  <c r="S127" i="1"/>
  <c r="S126" i="1"/>
  <c r="S125" i="1"/>
  <c r="S124" i="1"/>
  <c r="S123" i="1"/>
  <c r="S122" i="1"/>
  <c r="S121" i="1"/>
  <c r="S120" i="1"/>
  <c r="S119" i="1"/>
  <c r="T119" i="1"/>
  <c r="S118" i="1"/>
  <c r="S117" i="1"/>
  <c r="S116" i="1"/>
  <c r="S115" i="1"/>
  <c r="S114" i="1"/>
  <c r="S113" i="1"/>
  <c r="S112" i="1"/>
  <c r="S111" i="1"/>
  <c r="S110" i="1"/>
  <c r="T110" i="1"/>
  <c r="S109" i="1"/>
  <c r="S108" i="1"/>
  <c r="S107" i="1"/>
  <c r="S106" i="1"/>
  <c r="S105" i="1"/>
  <c r="S104" i="1"/>
  <c r="S103" i="1"/>
  <c r="S102" i="1"/>
  <c r="S101" i="1"/>
  <c r="T101" i="1"/>
  <c r="S100" i="1"/>
  <c r="S99" i="1"/>
  <c r="S98" i="1"/>
  <c r="S97" i="1"/>
  <c r="S96" i="1"/>
  <c r="S95" i="1"/>
  <c r="S94" i="1"/>
  <c r="S93" i="1"/>
  <c r="S92" i="1"/>
  <c r="T92" i="1"/>
  <c r="S91" i="1"/>
  <c r="S90" i="1"/>
  <c r="S89" i="1"/>
  <c r="S88" i="1"/>
  <c r="S87" i="1"/>
  <c r="S86" i="1"/>
  <c r="S85" i="1"/>
  <c r="S84" i="1"/>
  <c r="S83" i="1"/>
  <c r="S82" i="1"/>
  <c r="S81" i="1"/>
  <c r="S80" i="1"/>
  <c r="T80" i="1" s="1"/>
  <c r="S79" i="1"/>
  <c r="S78" i="1"/>
  <c r="S77" i="1"/>
  <c r="S76" i="1"/>
  <c r="S75" i="1"/>
  <c r="S74" i="1"/>
  <c r="S73" i="1"/>
  <c r="S72" i="1"/>
  <c r="S71" i="1"/>
  <c r="T71" i="1" s="1"/>
  <c r="S70" i="1"/>
  <c r="S69" i="1"/>
  <c r="S68" i="1"/>
  <c r="S67" i="1"/>
  <c r="S66" i="1"/>
  <c r="S65" i="1"/>
  <c r="S64" i="1"/>
  <c r="S63" i="1"/>
  <c r="S62" i="1"/>
  <c r="T62" i="1" s="1"/>
  <c r="S61" i="1"/>
  <c r="S60" i="1"/>
  <c r="S59" i="1"/>
  <c r="S58" i="1"/>
  <c r="S57" i="1"/>
  <c r="S56" i="1"/>
  <c r="S55" i="1"/>
  <c r="S54" i="1"/>
  <c r="S53" i="1"/>
  <c r="S52" i="1"/>
  <c r="S51" i="1"/>
  <c r="S50" i="1"/>
  <c r="T50" i="1"/>
  <c r="S49" i="1"/>
  <c r="S48" i="1"/>
  <c r="S47" i="1"/>
  <c r="T47" i="1"/>
  <c r="S46" i="1"/>
  <c r="S45" i="1"/>
  <c r="S44" i="1"/>
  <c r="T44" i="1"/>
  <c r="S43" i="1"/>
  <c r="S42" i="1"/>
  <c r="S41" i="1"/>
  <c r="T41" i="1"/>
  <c r="S40" i="1"/>
  <c r="S39" i="1"/>
  <c r="S38" i="1"/>
  <c r="T38" i="1"/>
  <c r="S37" i="1"/>
  <c r="S36" i="1"/>
  <c r="S35" i="1"/>
  <c r="T35" i="1"/>
  <c r="S34" i="1"/>
  <c r="S33" i="1"/>
  <c r="S32" i="1"/>
  <c r="T32" i="1"/>
  <c r="S31" i="1"/>
  <c r="S30" i="1"/>
  <c r="S29" i="1"/>
  <c r="T29" i="1"/>
  <c r="S28" i="1"/>
  <c r="S27" i="1"/>
  <c r="S26" i="1"/>
  <c r="T26" i="1"/>
  <c r="S25" i="1"/>
  <c r="S24" i="1"/>
  <c r="S23" i="1"/>
  <c r="T23" i="1"/>
  <c r="S22" i="1"/>
  <c r="S21" i="1"/>
  <c r="S20" i="1"/>
  <c r="T20" i="1"/>
  <c r="S19" i="1"/>
  <c r="S18" i="1"/>
  <c r="S17" i="1"/>
  <c r="T17" i="1"/>
  <c r="S16" i="1"/>
  <c r="S15" i="1"/>
  <c r="S14" i="1"/>
  <c r="T14" i="1"/>
  <c r="S13" i="1"/>
  <c r="S12" i="1"/>
  <c r="S11" i="1"/>
  <c r="T11" i="1"/>
  <c r="S10" i="1"/>
  <c r="S9" i="1"/>
  <c r="S8" i="1"/>
  <c r="T8" i="1"/>
  <c r="S7" i="1"/>
  <c r="S6" i="1"/>
  <c r="S5" i="1"/>
  <c r="S131" i="1" s="1"/>
  <c r="M131" i="1"/>
  <c r="J131" i="1"/>
  <c r="G131" i="1"/>
  <c r="D131" i="1"/>
  <c r="T89" i="1" l="1"/>
  <c r="T98" i="1"/>
  <c r="T107" i="1"/>
  <c r="T116" i="1"/>
  <c r="E131" i="1"/>
  <c r="H131" i="1"/>
  <c r="K131" i="1"/>
  <c r="N131" i="1"/>
  <c r="T7" i="1"/>
  <c r="T10" i="1"/>
  <c r="T13" i="1"/>
  <c r="T16" i="1"/>
  <c r="T19" i="1"/>
  <c r="T22" i="1"/>
  <c r="T25" i="1"/>
  <c r="T28" i="1"/>
  <c r="T31" i="1"/>
  <c r="T34" i="1"/>
  <c r="T37" i="1"/>
  <c r="T40" i="1"/>
  <c r="T43" i="1"/>
  <c r="T46" i="1"/>
  <c r="T49" i="1"/>
  <c r="T65" i="1"/>
  <c r="T74" i="1"/>
  <c r="T83" i="1"/>
  <c r="C131" i="1"/>
  <c r="F131" i="1"/>
  <c r="I131" i="1"/>
  <c r="L131" i="1"/>
  <c r="O131" i="1"/>
  <c r="T6" i="1"/>
  <c r="T9" i="1"/>
  <c r="T12" i="1"/>
  <c r="T15" i="1"/>
  <c r="T18" i="1"/>
  <c r="T21" i="1"/>
  <c r="T24" i="1"/>
  <c r="T27" i="1"/>
  <c r="T30" i="1"/>
  <c r="T33" i="1"/>
  <c r="T36" i="1"/>
  <c r="T39" i="1"/>
  <c r="T42" i="1"/>
  <c r="T45" i="1"/>
  <c r="T48" i="1"/>
  <c r="T54" i="1"/>
  <c r="T56" i="1"/>
  <c r="T59" i="1"/>
  <c r="T64" i="1"/>
  <c r="T68" i="1"/>
  <c r="T73" i="1"/>
  <c r="T77" i="1"/>
  <c r="T82" i="1"/>
  <c r="T86" i="1"/>
  <c r="T91" i="1"/>
  <c r="T95" i="1"/>
  <c r="T100" i="1"/>
  <c r="T104" i="1"/>
  <c r="T109" i="1"/>
  <c r="T113" i="1"/>
  <c r="T118" i="1"/>
  <c r="T120" i="1"/>
  <c r="T53" i="1"/>
  <c r="T58" i="1"/>
  <c r="T61" i="1"/>
  <c r="T67" i="1"/>
  <c r="T70" i="1"/>
  <c r="T76" i="1"/>
  <c r="T79" i="1"/>
  <c r="T85" i="1"/>
  <c r="T88" i="1"/>
  <c r="T94" i="1"/>
  <c r="T97" i="1"/>
  <c r="T103" i="1"/>
  <c r="T106" i="1"/>
  <c r="T112" i="1"/>
  <c r="T115" i="1"/>
  <c r="T121" i="1"/>
  <c r="T122" i="1"/>
  <c r="T123" i="1"/>
  <c r="T124" i="1"/>
  <c r="T125" i="1"/>
  <c r="T126" i="1"/>
  <c r="T127" i="1"/>
  <c r="T128" i="1"/>
  <c r="T129" i="1"/>
  <c r="T57" i="1"/>
  <c r="T60" i="1"/>
  <c r="T63" i="1"/>
  <c r="T66" i="1"/>
  <c r="T69" i="1"/>
  <c r="T72" i="1"/>
  <c r="T75" i="1"/>
  <c r="T78" i="1"/>
  <c r="T81" i="1"/>
  <c r="T84" i="1"/>
  <c r="T87" i="1"/>
  <c r="T90" i="1"/>
  <c r="T93" i="1"/>
  <c r="T96" i="1"/>
  <c r="T99" i="1"/>
  <c r="T102" i="1"/>
  <c r="T105" i="1"/>
  <c r="T108" i="1"/>
  <c r="T111" i="1"/>
  <c r="T114" i="1"/>
  <c r="T117" i="1"/>
  <c r="T55" i="1" l="1"/>
  <c r="Q131" i="1"/>
  <c r="T5" i="1"/>
  <c r="T52" i="1"/>
  <c r="T51" i="1"/>
  <c r="T131" i="1" l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<sst xmlns="http://schemas.openxmlformats.org/spreadsheetml/2006/main" count="144" uniqueCount="144">
  <si>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</si>
  <si>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</si>
  <si>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</si>
  <si>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</si>
  <si>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</si>
  <si>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</si>
  <si>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</si>
  <si>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</si>
  <si>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</si>
  <si>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</si>
  <si>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</si>
  <si>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Impuesto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</si>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</sst>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 applyBorder="1"/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4" fontId="6" fillId="0" borderId="0" xfId="2" applyNumberFormat="1" applyFont="1" applyFill="1"/>
    <xf numFmtId="4" fontId="6" fillId="0" borderId="0" xfId="2" applyNumberFormat="1" applyFont="1"/>
    <xf numFmtId="164" fontId="6" fillId="0" borderId="0" xfId="2" applyNumberFormat="1" applyFont="1"/>
    <xf numFmtId="0" fontId="6" fillId="0" borderId="0" xfId="2" applyFont="1"/>
    <xf numFmtId="4" fontId="4" fillId="0" borderId="0" xfId="2" applyNumberFormat="1" applyFont="1" applyFill="1"/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165" fontId="3" fillId="0" borderId="0" xfId="2" applyNumberFormat="1" applyFont="1"/>
    <xf numFmtId="0" fontId="5" fillId="0" borderId="0" xfId="2" applyFont="1" applyFill="1" applyAlignment="1">
      <alignment horizontal="left" wrapText="1"/>
    </xf>
    <xf numFmtId="0" fontId="2" fillId="0" borderId="0" xfId="2" applyFont="1" applyFill="1"/>
    <xf numFmtId="0" fontId="1" fillId="0" borderId="0" xfId="2"/>
    <xf numFmtId="43" fontId="2" fillId="0" borderId="0" xfId="1" applyFont="1"/>
    <xf numFmtId="43" fontId="5" fillId="0" borderId="0" xfId="2" applyNumberFormat="1" applyFont="1"/>
    <xf numFmtId="164" fontId="2" fillId="0" borderId="0" xfId="2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1" builtinId="3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3%20PPP\2014\Estimaci&#243;n%202014%20New%20Line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 refreshError="1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29" sqref="C5:Q129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9" width="12" style="1" hidden="1" customWidth="1"/>
    <col min="20" max="20" width="0" style="1" hidden="1" customWidth="1"/>
    <col min="21" max="21" width="0.85546875" style="1" customWidth="1"/>
    <col min="22" max="16384" width="11.42578125" style="1"/>
  </cols>
  <sheetData>
    <row r="1" spans="1:23" ht="6" customHeight="1" thickBot="1"/>
    <row r="2" spans="1:23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23" s="18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  <c r="S3" s="17"/>
      <c r="U3" s="16"/>
    </row>
    <row r="4" spans="1:23" s="23" customForma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  <c r="R4" s="21"/>
      <c r="S4" s="22"/>
      <c r="U4" s="21"/>
    </row>
    <row r="5" spans="1:23" s="30" customFormat="1" ht="16.5">
      <c r="A5" s="24" t="s">
        <v>18</v>
      </c>
      <c r="B5" s="25"/>
      <c r="C5" s="26">
        <v>568963.19999999995</v>
      </c>
      <c r="D5" s="26">
        <v>12796</v>
      </c>
      <c r="E5" s="26">
        <v>5573267.5099999998</v>
      </c>
      <c r="F5" s="26">
        <v>1184837.1499999999</v>
      </c>
      <c r="G5" s="26">
        <v>112078.98</v>
      </c>
      <c r="H5" s="26">
        <v>5149.22</v>
      </c>
      <c r="I5" s="26">
        <v>183141.86</v>
      </c>
      <c r="J5" s="26">
        <v>494464.01</v>
      </c>
      <c r="K5" s="26">
        <v>361193.2</v>
      </c>
      <c r="L5" s="26">
        <v>32472.61</v>
      </c>
      <c r="M5" s="26">
        <v>0</v>
      </c>
      <c r="N5" s="26">
        <v>2743834.45</v>
      </c>
      <c r="O5" s="26">
        <v>320249.84999999998</v>
      </c>
      <c r="P5" s="26"/>
      <c r="Q5" s="26">
        <v>11592448.039999997</v>
      </c>
      <c r="R5" s="27"/>
      <c r="S5" s="28">
        <f>+[1]Estimación!K9</f>
        <v>50564192.654801354</v>
      </c>
      <c r="T5" s="29">
        <f>+S5-Q5</f>
        <v>38971744.614801355</v>
      </c>
      <c r="U5" s="27"/>
      <c r="V5" s="29"/>
      <c r="W5" s="29"/>
    </row>
    <row r="6" spans="1:23" s="30" customFormat="1" ht="16.5">
      <c r="A6" s="24" t="s">
        <v>19</v>
      </c>
      <c r="B6" s="25"/>
      <c r="C6" s="26">
        <v>240715.2</v>
      </c>
      <c r="D6" s="26">
        <v>0</v>
      </c>
      <c r="E6" s="26">
        <v>4575281.37</v>
      </c>
      <c r="F6" s="26">
        <v>773592.23</v>
      </c>
      <c r="G6" s="26">
        <v>84518.76</v>
      </c>
      <c r="H6" s="26">
        <v>4326.4399999999996</v>
      </c>
      <c r="I6" s="26">
        <v>166551.91</v>
      </c>
      <c r="J6" s="26">
        <v>593833.52</v>
      </c>
      <c r="K6" s="26">
        <v>264280.28999999998</v>
      </c>
      <c r="L6" s="26">
        <v>27283.93</v>
      </c>
      <c r="M6" s="26">
        <v>0</v>
      </c>
      <c r="N6" s="26">
        <v>3007137.55</v>
      </c>
      <c r="O6" s="26">
        <v>302992.73</v>
      </c>
      <c r="P6" s="31"/>
      <c r="Q6" s="26">
        <v>10040513.930000002</v>
      </c>
      <c r="R6" s="27"/>
      <c r="S6" s="28">
        <f>+[1]Estimación!K10</f>
        <v>40711264.377437145</v>
      </c>
      <c r="T6" s="29">
        <f t="shared" ref="T6:T69" si="0">+S6-Q6</f>
        <v>30670750.447437145</v>
      </c>
      <c r="U6" s="27"/>
      <c r="V6" s="29"/>
      <c r="W6" s="29"/>
    </row>
    <row r="7" spans="1:23" s="30" customFormat="1" ht="16.5">
      <c r="A7" s="24" t="s">
        <v>20</v>
      </c>
      <c r="B7" s="25"/>
      <c r="C7" s="26">
        <v>69607.199999999997</v>
      </c>
      <c r="D7" s="26">
        <v>33481</v>
      </c>
      <c r="E7" s="26">
        <v>4566160.8899999997</v>
      </c>
      <c r="F7" s="26">
        <v>869516.81</v>
      </c>
      <c r="G7" s="26">
        <v>92708.7</v>
      </c>
      <c r="H7" s="26">
        <v>3868.12</v>
      </c>
      <c r="I7" s="26">
        <v>157998.44</v>
      </c>
      <c r="J7" s="26">
        <v>644015.94999999995</v>
      </c>
      <c r="K7" s="26">
        <v>263666.21000000002</v>
      </c>
      <c r="L7" s="26">
        <v>24393.599999999999</v>
      </c>
      <c r="M7" s="26">
        <v>0</v>
      </c>
      <c r="N7" s="26">
        <v>2809565.11</v>
      </c>
      <c r="O7" s="26">
        <v>531907.71</v>
      </c>
      <c r="P7" s="31"/>
      <c r="Q7" s="26">
        <v>10066889.740000002</v>
      </c>
      <c r="R7" s="27"/>
      <c r="S7" s="28">
        <f>+[1]Estimación!K11</f>
        <v>40587129.881312415</v>
      </c>
      <c r="T7" s="29">
        <f t="shared" si="0"/>
        <v>30520240.141312413</v>
      </c>
      <c r="U7" s="27"/>
      <c r="V7" s="29"/>
      <c r="W7" s="29"/>
    </row>
    <row r="8" spans="1:23" s="30" customFormat="1" ht="16.5">
      <c r="A8" s="24" t="s">
        <v>21</v>
      </c>
      <c r="B8" s="25"/>
      <c r="C8" s="26">
        <v>4414.3999999999996</v>
      </c>
      <c r="D8" s="26">
        <v>198</v>
      </c>
      <c r="E8" s="26">
        <v>2373239.75</v>
      </c>
      <c r="F8" s="26">
        <v>918281.34</v>
      </c>
      <c r="G8" s="26">
        <v>43431.38</v>
      </c>
      <c r="H8" s="26">
        <v>1882.64</v>
      </c>
      <c r="I8" s="26">
        <v>80293.14</v>
      </c>
      <c r="J8" s="26">
        <v>114848.17</v>
      </c>
      <c r="K8" s="26">
        <v>236810.38</v>
      </c>
      <c r="L8" s="26">
        <v>11872.51</v>
      </c>
      <c r="M8" s="26">
        <v>0</v>
      </c>
      <c r="N8" s="26">
        <v>717463.86</v>
      </c>
      <c r="O8" s="26">
        <v>168355.08</v>
      </c>
      <c r="P8" s="31"/>
      <c r="Q8" s="26">
        <v>4671090.6499999994</v>
      </c>
      <c r="R8" s="27"/>
      <c r="S8" s="28">
        <f>+[1]Estimación!K12</f>
        <v>19422460.338471998</v>
      </c>
      <c r="T8" s="29">
        <f t="shared" si="0"/>
        <v>14751369.688471999</v>
      </c>
      <c r="U8" s="27"/>
      <c r="V8" s="29"/>
      <c r="W8" s="29"/>
    </row>
    <row r="9" spans="1:23" s="30" customFormat="1" ht="16.5">
      <c r="A9" s="24" t="s">
        <v>22</v>
      </c>
      <c r="B9" s="25"/>
      <c r="C9" s="26">
        <v>286736</v>
      </c>
      <c r="D9" s="26">
        <v>1649</v>
      </c>
      <c r="E9" s="26">
        <v>3482998.86</v>
      </c>
      <c r="F9" s="26">
        <v>817260.45</v>
      </c>
      <c r="G9" s="26">
        <v>66354.81</v>
      </c>
      <c r="H9" s="26">
        <v>3039.74</v>
      </c>
      <c r="I9" s="26">
        <v>120707.29</v>
      </c>
      <c r="J9" s="26">
        <v>238714.32</v>
      </c>
      <c r="K9" s="26">
        <v>230358.87</v>
      </c>
      <c r="L9" s="26">
        <v>19169.59</v>
      </c>
      <c r="M9" s="26">
        <v>0</v>
      </c>
      <c r="N9" s="26">
        <v>1895299.2</v>
      </c>
      <c r="O9" s="26">
        <v>189760.02</v>
      </c>
      <c r="P9" s="31"/>
      <c r="Q9" s="26">
        <v>7352048.1499999994</v>
      </c>
      <c r="R9" s="27"/>
      <c r="S9" s="28">
        <f>+[1]Estimación!K13</f>
        <v>32545670.878276251</v>
      </c>
      <c r="T9" s="29">
        <f t="shared" si="0"/>
        <v>25193622.728276253</v>
      </c>
      <c r="U9" s="27"/>
      <c r="V9" s="29"/>
      <c r="W9" s="29"/>
    </row>
    <row r="10" spans="1:23" s="30" customFormat="1" ht="16.5">
      <c r="A10" s="24" t="s">
        <v>23</v>
      </c>
      <c r="B10" s="25"/>
      <c r="C10" s="26">
        <v>456157.6</v>
      </c>
      <c r="D10" s="26">
        <v>21358</v>
      </c>
      <c r="E10" s="26">
        <v>11523752.77</v>
      </c>
      <c r="F10" s="26">
        <v>1601067.07</v>
      </c>
      <c r="G10" s="26">
        <v>240719.67</v>
      </c>
      <c r="H10" s="26">
        <v>9427.2099999999991</v>
      </c>
      <c r="I10" s="26">
        <v>396258.02</v>
      </c>
      <c r="J10" s="26">
        <v>1577672.71</v>
      </c>
      <c r="K10" s="26">
        <v>555124.13</v>
      </c>
      <c r="L10" s="26">
        <v>59450.89</v>
      </c>
      <c r="M10" s="26">
        <v>0</v>
      </c>
      <c r="N10" s="26">
        <v>7419195.5999999996</v>
      </c>
      <c r="O10" s="26">
        <v>2249232.16</v>
      </c>
      <c r="P10" s="31"/>
      <c r="Q10" s="26">
        <v>26109415.830000002</v>
      </c>
      <c r="R10" s="27"/>
      <c r="S10" s="28">
        <f>+[1]Estimación!K14</f>
        <v>106716726.47238646</v>
      </c>
      <c r="T10" s="29">
        <f t="shared" si="0"/>
        <v>80607310.642386466</v>
      </c>
      <c r="U10" s="27"/>
      <c r="V10" s="29"/>
      <c r="W10" s="29"/>
    </row>
    <row r="11" spans="1:23" s="30" customFormat="1" ht="16.5">
      <c r="A11" s="24" t="s">
        <v>24</v>
      </c>
      <c r="B11" s="25"/>
      <c r="C11" s="26">
        <v>1001135.6</v>
      </c>
      <c r="D11" s="26">
        <v>91217</v>
      </c>
      <c r="E11" s="26">
        <v>14381282.449999999</v>
      </c>
      <c r="F11" s="26">
        <v>1818668.4</v>
      </c>
      <c r="G11" s="26">
        <v>274982.89</v>
      </c>
      <c r="H11" s="26">
        <v>14187.29</v>
      </c>
      <c r="I11" s="26">
        <v>477537.73</v>
      </c>
      <c r="J11" s="26">
        <v>2077138.16</v>
      </c>
      <c r="K11" s="26">
        <v>703076.48</v>
      </c>
      <c r="L11" s="26">
        <v>89469.33</v>
      </c>
      <c r="M11" s="26">
        <v>0</v>
      </c>
      <c r="N11" s="26">
        <v>9421113.3599999994</v>
      </c>
      <c r="O11" s="26">
        <v>1919168.47</v>
      </c>
      <c r="P11" s="31"/>
      <c r="Q11" s="26">
        <v>32268977.159999996</v>
      </c>
      <c r="R11" s="27"/>
      <c r="S11" s="28">
        <f>+[1]Estimación!K15</f>
        <v>143395602.91496029</v>
      </c>
      <c r="T11" s="29">
        <f t="shared" si="0"/>
        <v>111126625.7549603</v>
      </c>
      <c r="U11" s="27"/>
      <c r="V11" s="29"/>
      <c r="W11" s="29"/>
    </row>
    <row r="12" spans="1:23" s="30" customFormat="1" ht="16.5">
      <c r="A12" s="24" t="s">
        <v>25</v>
      </c>
      <c r="B12" s="25"/>
      <c r="C12" s="26">
        <v>63411.199999999997</v>
      </c>
      <c r="D12" s="26">
        <v>90</v>
      </c>
      <c r="E12" s="26">
        <v>4030591.39</v>
      </c>
      <c r="F12" s="26">
        <v>759084.3</v>
      </c>
      <c r="G12" s="26">
        <v>71246.240000000005</v>
      </c>
      <c r="H12" s="26">
        <v>3156.68</v>
      </c>
      <c r="I12" s="26">
        <v>134695.79</v>
      </c>
      <c r="J12" s="26">
        <v>404491.95</v>
      </c>
      <c r="K12" s="26">
        <v>238453.52</v>
      </c>
      <c r="L12" s="26">
        <v>19907.04</v>
      </c>
      <c r="M12" s="26">
        <v>0</v>
      </c>
      <c r="N12" s="26">
        <v>2270138.0499999998</v>
      </c>
      <c r="O12" s="26">
        <v>172946.75</v>
      </c>
      <c r="P12" s="31"/>
      <c r="Q12" s="26">
        <v>8168212.9100000001</v>
      </c>
      <c r="R12" s="27"/>
      <c r="S12" s="28">
        <f>+[1]Estimación!K16</f>
        <v>33662484.666351005</v>
      </c>
      <c r="T12" s="29">
        <f t="shared" si="0"/>
        <v>25494271.756351005</v>
      </c>
      <c r="U12" s="27"/>
      <c r="V12" s="29"/>
      <c r="W12" s="29"/>
    </row>
    <row r="13" spans="1:23" s="30" customFormat="1" ht="16.5">
      <c r="A13" s="24" t="s">
        <v>26</v>
      </c>
      <c r="B13" s="25"/>
      <c r="C13" s="26">
        <v>1718</v>
      </c>
      <c r="D13" s="26">
        <v>300</v>
      </c>
      <c r="E13" s="26">
        <v>2663135.23</v>
      </c>
      <c r="F13" s="26">
        <v>1082823.25</v>
      </c>
      <c r="G13" s="26">
        <v>48789.54</v>
      </c>
      <c r="H13" s="26">
        <v>2074.06</v>
      </c>
      <c r="I13" s="26">
        <v>86417.27</v>
      </c>
      <c r="J13" s="26">
        <v>65199.5</v>
      </c>
      <c r="K13" s="26">
        <v>280289.59999999998</v>
      </c>
      <c r="L13" s="26">
        <v>13079.76</v>
      </c>
      <c r="M13" s="26">
        <v>0</v>
      </c>
      <c r="N13" s="26">
        <v>861080.28</v>
      </c>
      <c r="O13" s="26">
        <v>448179.35</v>
      </c>
      <c r="P13" s="31"/>
      <c r="Q13" s="26">
        <v>5553085.8399999999</v>
      </c>
      <c r="R13" s="27"/>
      <c r="S13" s="28">
        <f>+[1]Estimación!K17</f>
        <v>23310833.905021321</v>
      </c>
      <c r="T13" s="29">
        <f t="shared" si="0"/>
        <v>17757748.065021321</v>
      </c>
      <c r="U13" s="27"/>
      <c r="V13" s="29"/>
      <c r="W13" s="29"/>
    </row>
    <row r="14" spans="1:23" s="30" customFormat="1" ht="16.5">
      <c r="A14" s="24" t="s">
        <v>27</v>
      </c>
      <c r="B14" s="25"/>
      <c r="C14" s="26">
        <v>3088.8</v>
      </c>
      <c r="D14" s="26">
        <v>931</v>
      </c>
      <c r="E14" s="26">
        <v>2788360.52</v>
      </c>
      <c r="F14" s="26">
        <v>1112935.19</v>
      </c>
      <c r="G14" s="26">
        <v>52650.13</v>
      </c>
      <c r="H14" s="26">
        <v>2354.3200000000002</v>
      </c>
      <c r="I14" s="26">
        <v>94128.15</v>
      </c>
      <c r="J14" s="26">
        <v>148499.69</v>
      </c>
      <c r="K14" s="26">
        <v>313337.28000000003</v>
      </c>
      <c r="L14" s="26">
        <v>14847.09</v>
      </c>
      <c r="M14" s="26">
        <v>0</v>
      </c>
      <c r="N14" s="26">
        <v>698698.62</v>
      </c>
      <c r="O14" s="26">
        <v>697695.45</v>
      </c>
      <c r="P14" s="31"/>
      <c r="Q14" s="26">
        <v>5927526.2400000002</v>
      </c>
      <c r="R14" s="27"/>
      <c r="S14" s="28">
        <f>+[1]Estimación!K18</f>
        <v>22514337.612913087</v>
      </c>
      <c r="T14" s="29">
        <f t="shared" si="0"/>
        <v>16586811.372913087</v>
      </c>
      <c r="U14" s="27"/>
      <c r="V14" s="29"/>
      <c r="W14" s="29"/>
    </row>
    <row r="15" spans="1:23" s="30" customFormat="1" ht="16.5">
      <c r="A15" s="24" t="s">
        <v>28</v>
      </c>
      <c r="B15" s="25"/>
      <c r="C15" s="26">
        <v>3598.4</v>
      </c>
      <c r="D15" s="26">
        <v>848</v>
      </c>
      <c r="E15" s="26">
        <v>2878031.05</v>
      </c>
      <c r="F15" s="26">
        <v>888592.78</v>
      </c>
      <c r="G15" s="26">
        <v>51792.52</v>
      </c>
      <c r="H15" s="26">
        <v>2444.71</v>
      </c>
      <c r="I15" s="26">
        <v>98734.95</v>
      </c>
      <c r="J15" s="26">
        <v>172176.92</v>
      </c>
      <c r="K15" s="26">
        <v>217991.08</v>
      </c>
      <c r="L15" s="26">
        <v>15417.15</v>
      </c>
      <c r="M15" s="26">
        <v>0</v>
      </c>
      <c r="N15" s="26">
        <v>532436.46</v>
      </c>
      <c r="O15" s="26">
        <v>266258.17</v>
      </c>
      <c r="P15" s="31"/>
      <c r="Q15" s="26">
        <v>5128322.1899999995</v>
      </c>
      <c r="R15" s="27"/>
      <c r="S15" s="28">
        <f>+[1]Estimación!K19</f>
        <v>22220087.000076301</v>
      </c>
      <c r="T15" s="29">
        <f t="shared" si="0"/>
        <v>17091764.810076304</v>
      </c>
      <c r="U15" s="27"/>
      <c r="V15" s="29"/>
      <c r="W15" s="29"/>
    </row>
    <row r="16" spans="1:23" s="30" customFormat="1" ht="16.5">
      <c r="A16" s="24" t="s">
        <v>29</v>
      </c>
      <c r="B16" s="25"/>
      <c r="C16" s="26">
        <v>852761.59999999998</v>
      </c>
      <c r="D16" s="26">
        <v>23369</v>
      </c>
      <c r="E16" s="26">
        <v>11756666.98</v>
      </c>
      <c r="F16" s="26">
        <v>1679019.07</v>
      </c>
      <c r="G16" s="26">
        <v>239303.74</v>
      </c>
      <c r="H16" s="26">
        <v>10322.61</v>
      </c>
      <c r="I16" s="26">
        <v>395786.01</v>
      </c>
      <c r="J16" s="26">
        <v>1745133.04</v>
      </c>
      <c r="K16" s="26">
        <v>583466.98</v>
      </c>
      <c r="L16" s="26">
        <v>65097.55</v>
      </c>
      <c r="M16" s="26">
        <v>0</v>
      </c>
      <c r="N16" s="26">
        <v>7467977.6299999999</v>
      </c>
      <c r="O16" s="26">
        <v>1231492.8400000001</v>
      </c>
      <c r="P16" s="31"/>
      <c r="Q16" s="26">
        <v>26050397.050000001</v>
      </c>
      <c r="R16" s="27"/>
      <c r="S16" s="28">
        <f>+[1]Estimación!K20</f>
        <v>111844073.62734185</v>
      </c>
      <c r="T16" s="29">
        <f t="shared" si="0"/>
        <v>85793676.577341855</v>
      </c>
      <c r="U16" s="27"/>
      <c r="V16" s="29"/>
      <c r="W16" s="29"/>
    </row>
    <row r="17" spans="1:23" s="30" customFormat="1" ht="16.5">
      <c r="A17" s="24" t="s">
        <v>30</v>
      </c>
      <c r="B17" s="25"/>
      <c r="C17" s="26">
        <v>28553.200000000001</v>
      </c>
      <c r="D17" s="26">
        <v>0</v>
      </c>
      <c r="E17" s="26">
        <v>3224344.63</v>
      </c>
      <c r="F17" s="26">
        <v>1076152.0900000001</v>
      </c>
      <c r="G17" s="26">
        <v>65444.9</v>
      </c>
      <c r="H17" s="26">
        <v>2560.77</v>
      </c>
      <c r="I17" s="26">
        <v>112575.09</v>
      </c>
      <c r="J17" s="26">
        <v>56042.59</v>
      </c>
      <c r="K17" s="26">
        <v>283352.87</v>
      </c>
      <c r="L17" s="26">
        <v>16149.06</v>
      </c>
      <c r="M17" s="26">
        <v>0</v>
      </c>
      <c r="N17" s="26">
        <v>1070826.82</v>
      </c>
      <c r="O17" s="26">
        <v>650319.81999999995</v>
      </c>
      <c r="P17" s="31"/>
      <c r="Q17" s="26">
        <v>6586321.8399999999</v>
      </c>
      <c r="R17" s="27"/>
      <c r="S17" s="28">
        <f>+[1]Estimación!K21</f>
        <v>28344601.029513463</v>
      </c>
      <c r="T17" s="29">
        <f t="shared" si="0"/>
        <v>21758279.189513464</v>
      </c>
      <c r="U17" s="27"/>
      <c r="V17" s="29"/>
      <c r="W17" s="29"/>
    </row>
    <row r="18" spans="1:23" s="30" customFormat="1" ht="16.5">
      <c r="A18" s="24" t="s">
        <v>31</v>
      </c>
      <c r="B18" s="25"/>
      <c r="C18" s="26">
        <v>727575.2</v>
      </c>
      <c r="D18" s="26">
        <v>121182</v>
      </c>
      <c r="E18" s="26">
        <v>12949223.01</v>
      </c>
      <c r="F18" s="26">
        <v>1557988.73</v>
      </c>
      <c r="G18" s="26">
        <v>256993.85</v>
      </c>
      <c r="H18" s="26">
        <v>11707.09</v>
      </c>
      <c r="I18" s="26">
        <v>427860.24</v>
      </c>
      <c r="J18" s="26">
        <v>2767398.2</v>
      </c>
      <c r="K18" s="26">
        <v>522684.95</v>
      </c>
      <c r="L18" s="26">
        <v>73828.47</v>
      </c>
      <c r="M18" s="26">
        <v>0</v>
      </c>
      <c r="N18" s="26">
        <v>7447528.9400000004</v>
      </c>
      <c r="O18" s="26">
        <v>1057540.55</v>
      </c>
      <c r="P18" s="31"/>
      <c r="Q18" s="26">
        <v>27921511.23</v>
      </c>
      <c r="R18" s="27"/>
      <c r="S18" s="28">
        <f>+[1]Estimación!K22</f>
        <v>113937675.44483149</v>
      </c>
      <c r="T18" s="29">
        <f t="shared" si="0"/>
        <v>86016164.214831486</v>
      </c>
      <c r="U18" s="27"/>
      <c r="V18" s="29"/>
      <c r="W18" s="29"/>
    </row>
    <row r="19" spans="1:23" s="30" customFormat="1" ht="16.5">
      <c r="A19" s="24" t="s">
        <v>32</v>
      </c>
      <c r="B19" s="25"/>
      <c r="C19" s="26">
        <v>165338.4</v>
      </c>
      <c r="D19" s="26">
        <v>8008</v>
      </c>
      <c r="E19" s="26">
        <v>7917102.8899999997</v>
      </c>
      <c r="F19" s="26">
        <v>1545286.16</v>
      </c>
      <c r="G19" s="26">
        <v>146523.64000000001</v>
      </c>
      <c r="H19" s="26">
        <v>7094.1</v>
      </c>
      <c r="I19" s="26">
        <v>265320.13</v>
      </c>
      <c r="J19" s="26">
        <v>551444.43000000005</v>
      </c>
      <c r="K19" s="26">
        <v>507924.52</v>
      </c>
      <c r="L19" s="26">
        <v>44737.62</v>
      </c>
      <c r="M19" s="26">
        <v>0</v>
      </c>
      <c r="N19" s="26">
        <v>4954452.53</v>
      </c>
      <c r="O19" s="26">
        <v>1841779.57</v>
      </c>
      <c r="P19" s="31"/>
      <c r="Q19" s="26">
        <v>17955011.989999998</v>
      </c>
      <c r="R19" s="27"/>
      <c r="S19" s="28">
        <f>+[1]Estimación!K23</f>
        <v>75462363.030449674</v>
      </c>
      <c r="T19" s="29">
        <f t="shared" si="0"/>
        <v>57507351.040449679</v>
      </c>
      <c r="U19" s="27"/>
      <c r="V19" s="29"/>
      <c r="W19" s="29"/>
    </row>
    <row r="20" spans="1:23" s="30" customFormat="1" ht="16.5">
      <c r="A20" s="24" t="s">
        <v>33</v>
      </c>
      <c r="B20" s="25"/>
      <c r="C20" s="26">
        <v>17321.2</v>
      </c>
      <c r="D20" s="26">
        <v>1422</v>
      </c>
      <c r="E20" s="26">
        <v>4638257.3499999996</v>
      </c>
      <c r="F20" s="26">
        <v>1059197.42</v>
      </c>
      <c r="G20" s="26">
        <v>89411.25</v>
      </c>
      <c r="H20" s="26">
        <v>4161.7</v>
      </c>
      <c r="I20" s="26">
        <v>158820.24</v>
      </c>
      <c r="J20" s="26">
        <v>433614.84</v>
      </c>
      <c r="K20" s="26">
        <v>292865.27</v>
      </c>
      <c r="L20" s="26">
        <v>26244.99</v>
      </c>
      <c r="M20" s="26">
        <v>0</v>
      </c>
      <c r="N20" s="26">
        <v>1638587.22</v>
      </c>
      <c r="O20" s="26">
        <v>1017491.52</v>
      </c>
      <c r="P20" s="31"/>
      <c r="Q20" s="26">
        <v>9377395</v>
      </c>
      <c r="R20" s="27"/>
      <c r="S20" s="28">
        <f>+[1]Estimación!K24</f>
        <v>41099008.940638065</v>
      </c>
      <c r="T20" s="29">
        <f t="shared" si="0"/>
        <v>31721613.940638065</v>
      </c>
      <c r="U20" s="27"/>
      <c r="V20" s="29"/>
      <c r="W20" s="29"/>
    </row>
    <row r="21" spans="1:23" s="30" customFormat="1" ht="16.5">
      <c r="A21" s="24" t="s">
        <v>34</v>
      </c>
      <c r="B21" s="25"/>
      <c r="C21" s="26">
        <v>483001.2</v>
      </c>
      <c r="D21" s="26">
        <v>29339</v>
      </c>
      <c r="E21" s="26">
        <v>11636863.85</v>
      </c>
      <c r="F21" s="26">
        <v>1714340.99</v>
      </c>
      <c r="G21" s="26">
        <v>235266.04</v>
      </c>
      <c r="H21" s="26">
        <v>9958.19</v>
      </c>
      <c r="I21" s="26">
        <v>395259.64</v>
      </c>
      <c r="J21" s="26">
        <v>2599792.13</v>
      </c>
      <c r="K21" s="26">
        <v>617786.65</v>
      </c>
      <c r="L21" s="26">
        <v>62799.39</v>
      </c>
      <c r="M21" s="26">
        <v>0</v>
      </c>
      <c r="N21" s="26">
        <v>8315742.4800000004</v>
      </c>
      <c r="O21" s="26">
        <v>896494.69</v>
      </c>
      <c r="P21" s="31"/>
      <c r="Q21" s="26">
        <v>26996644.25</v>
      </c>
      <c r="R21" s="27"/>
      <c r="S21" s="28">
        <f>+[1]Estimación!K25</f>
        <v>110192498.93855128</v>
      </c>
      <c r="T21" s="29">
        <f t="shared" si="0"/>
        <v>83195854.688551277</v>
      </c>
      <c r="U21" s="27"/>
      <c r="V21" s="29"/>
      <c r="W21" s="29"/>
    </row>
    <row r="22" spans="1:23" s="30" customFormat="1" ht="16.5">
      <c r="A22" s="24" t="s">
        <v>35</v>
      </c>
      <c r="B22" s="25"/>
      <c r="C22" s="26">
        <v>147288.4</v>
      </c>
      <c r="D22" s="26">
        <v>4004</v>
      </c>
      <c r="E22" s="26">
        <v>5041893.41</v>
      </c>
      <c r="F22" s="26">
        <v>2040293.07</v>
      </c>
      <c r="G22" s="26">
        <v>82664.63</v>
      </c>
      <c r="H22" s="26">
        <v>5830.77</v>
      </c>
      <c r="I22" s="26">
        <v>165907.16</v>
      </c>
      <c r="J22" s="26">
        <v>104484.84</v>
      </c>
      <c r="K22" s="26">
        <v>652852.61</v>
      </c>
      <c r="L22" s="26">
        <v>36770.699999999997</v>
      </c>
      <c r="M22" s="26">
        <v>0</v>
      </c>
      <c r="N22" s="26">
        <v>882432.51</v>
      </c>
      <c r="O22" s="26">
        <v>1417232.26</v>
      </c>
      <c r="P22" s="31"/>
      <c r="Q22" s="26">
        <v>10581654.360000001</v>
      </c>
      <c r="R22" s="27"/>
      <c r="S22" s="28">
        <f>+[1]Estimación!K26</f>
        <v>42025094.361910984</v>
      </c>
      <c r="T22" s="29">
        <f t="shared" si="0"/>
        <v>31443440.001910985</v>
      </c>
      <c r="U22" s="27"/>
      <c r="V22" s="29"/>
      <c r="W22" s="29"/>
    </row>
    <row r="23" spans="1:23" s="30" customFormat="1" ht="16.5">
      <c r="A23" s="24" t="s">
        <v>36</v>
      </c>
      <c r="B23" s="25"/>
      <c r="C23" s="26">
        <v>23736</v>
      </c>
      <c r="D23" s="26">
        <v>53694</v>
      </c>
      <c r="E23" s="26">
        <v>5723429.3600000003</v>
      </c>
      <c r="F23" s="26">
        <v>1453091.93</v>
      </c>
      <c r="G23" s="26">
        <v>98867.15</v>
      </c>
      <c r="H23" s="26">
        <v>5484.21</v>
      </c>
      <c r="I23" s="26">
        <v>189084.02</v>
      </c>
      <c r="J23" s="26">
        <v>638190.64</v>
      </c>
      <c r="K23" s="26">
        <v>335066.95</v>
      </c>
      <c r="L23" s="26">
        <v>34585.17</v>
      </c>
      <c r="M23" s="26">
        <v>0</v>
      </c>
      <c r="N23" s="26">
        <v>1297645.6499999999</v>
      </c>
      <c r="O23" s="26">
        <v>707829.32</v>
      </c>
      <c r="P23" s="31"/>
      <c r="Q23" s="26">
        <v>10560704.4</v>
      </c>
      <c r="R23" s="27"/>
      <c r="S23" s="28">
        <f>+[1]Estimación!K27</f>
        <v>51105169.953128427</v>
      </c>
      <c r="T23" s="29">
        <f t="shared" si="0"/>
        <v>40544465.553128429</v>
      </c>
      <c r="U23" s="27"/>
      <c r="V23" s="29"/>
      <c r="W23" s="29"/>
    </row>
    <row r="24" spans="1:23" s="30" customFormat="1" ht="16.5">
      <c r="A24" s="24" t="s">
        <v>37</v>
      </c>
      <c r="B24" s="25"/>
      <c r="C24" s="26">
        <v>171157.2</v>
      </c>
      <c r="D24" s="26">
        <v>16368</v>
      </c>
      <c r="E24" s="26">
        <v>5312330.88</v>
      </c>
      <c r="F24" s="26">
        <v>934236.99</v>
      </c>
      <c r="G24" s="26">
        <v>107010.52</v>
      </c>
      <c r="H24" s="26">
        <v>4445.12</v>
      </c>
      <c r="I24" s="26">
        <v>178240.8</v>
      </c>
      <c r="J24" s="26">
        <v>1095761.1100000001</v>
      </c>
      <c r="K24" s="26">
        <v>319201</v>
      </c>
      <c r="L24" s="26">
        <v>28032.3</v>
      </c>
      <c r="M24" s="26">
        <v>0</v>
      </c>
      <c r="N24" s="26">
        <v>2778635.26</v>
      </c>
      <c r="O24" s="26">
        <v>746395.83</v>
      </c>
      <c r="P24" s="31"/>
      <c r="Q24" s="26">
        <v>11691815.01</v>
      </c>
      <c r="R24" s="27"/>
      <c r="S24" s="28">
        <f>+[1]Estimación!K29</f>
        <v>47176308.661974341</v>
      </c>
      <c r="T24" s="29">
        <f t="shared" si="0"/>
        <v>35484493.651974343</v>
      </c>
      <c r="U24" s="27"/>
      <c r="V24" s="29"/>
      <c r="W24" s="29"/>
    </row>
    <row r="25" spans="1:23" s="30" customFormat="1" ht="16.5">
      <c r="A25" s="24" t="s">
        <v>38</v>
      </c>
      <c r="B25" s="25"/>
      <c r="C25" s="26">
        <v>144138.79999999999</v>
      </c>
      <c r="D25" s="26">
        <v>0</v>
      </c>
      <c r="E25" s="26">
        <v>2917150.83</v>
      </c>
      <c r="F25" s="26">
        <v>1153582.03</v>
      </c>
      <c r="G25" s="26">
        <v>58386.9</v>
      </c>
      <c r="H25" s="26">
        <v>2395.4299999999998</v>
      </c>
      <c r="I25" s="26">
        <v>98212.47</v>
      </c>
      <c r="J25" s="26">
        <v>140863.04999999999</v>
      </c>
      <c r="K25" s="26">
        <v>253202.81</v>
      </c>
      <c r="L25" s="26">
        <v>15106.41</v>
      </c>
      <c r="M25" s="26">
        <v>0</v>
      </c>
      <c r="N25" s="26">
        <v>537220.5</v>
      </c>
      <c r="O25" s="26">
        <v>188248</v>
      </c>
      <c r="P25" s="31"/>
      <c r="Q25" s="26">
        <v>5508507.2299999995</v>
      </c>
      <c r="R25" s="27"/>
      <c r="S25" s="28">
        <f>+[1]Estimación!K28</f>
        <v>23871178.786713924</v>
      </c>
      <c r="T25" s="29">
        <f t="shared" si="0"/>
        <v>18362671.556713924</v>
      </c>
      <c r="U25" s="27"/>
      <c r="V25" s="29"/>
      <c r="W25" s="29"/>
    </row>
    <row r="26" spans="1:23" s="30" customFormat="1" ht="16.5">
      <c r="A26" s="24" t="s">
        <v>39</v>
      </c>
      <c r="B26" s="25"/>
      <c r="C26" s="26">
        <v>574956</v>
      </c>
      <c r="D26" s="26">
        <v>342358</v>
      </c>
      <c r="E26" s="26">
        <v>11181061.59</v>
      </c>
      <c r="F26" s="26">
        <v>1368646.56</v>
      </c>
      <c r="G26" s="26">
        <v>196796.02</v>
      </c>
      <c r="H26" s="26">
        <v>9755.5300000000007</v>
      </c>
      <c r="I26" s="26">
        <v>385678.03</v>
      </c>
      <c r="J26" s="26">
        <v>3136124.05</v>
      </c>
      <c r="K26" s="26">
        <v>450893.13</v>
      </c>
      <c r="L26" s="26">
        <v>61521.37</v>
      </c>
      <c r="M26" s="26">
        <v>0</v>
      </c>
      <c r="N26" s="26">
        <v>6319255.5199999996</v>
      </c>
      <c r="O26" s="26">
        <v>616258.31999999995</v>
      </c>
      <c r="P26" s="31"/>
      <c r="Q26" s="26">
        <v>24643304.119999997</v>
      </c>
      <c r="R26" s="27"/>
      <c r="S26" s="28">
        <f>+[1]Estimación!K30</f>
        <v>94027532.557022765</v>
      </c>
      <c r="T26" s="29">
        <f t="shared" si="0"/>
        <v>69384228.437022775</v>
      </c>
      <c r="U26" s="27"/>
      <c r="V26" s="29"/>
      <c r="W26" s="29"/>
    </row>
    <row r="27" spans="1:23" s="30" customFormat="1" ht="16.5">
      <c r="A27" s="24" t="s">
        <v>40</v>
      </c>
      <c r="B27" s="25"/>
      <c r="C27" s="26">
        <v>983.6</v>
      </c>
      <c r="D27" s="26">
        <v>2460</v>
      </c>
      <c r="E27" s="26">
        <v>3639011.78</v>
      </c>
      <c r="F27" s="26">
        <v>1676357.49</v>
      </c>
      <c r="G27" s="26">
        <v>63800.31</v>
      </c>
      <c r="H27" s="26">
        <v>3774.42</v>
      </c>
      <c r="I27" s="26">
        <v>119206.63</v>
      </c>
      <c r="J27" s="26">
        <v>26107.3</v>
      </c>
      <c r="K27" s="26">
        <v>489642.84</v>
      </c>
      <c r="L27" s="26">
        <v>23802.75</v>
      </c>
      <c r="M27" s="26">
        <v>0</v>
      </c>
      <c r="N27" s="26">
        <v>487924.87</v>
      </c>
      <c r="O27" s="26">
        <v>586596.81000000006</v>
      </c>
      <c r="P27" s="31"/>
      <c r="Q27" s="26">
        <v>7119668.7999999989</v>
      </c>
      <c r="R27" s="27"/>
      <c r="S27" s="28">
        <f>+[1]Estimación!K31</f>
        <v>31504501.520124666</v>
      </c>
      <c r="T27" s="29">
        <f t="shared" si="0"/>
        <v>24384832.720124669</v>
      </c>
      <c r="U27" s="27"/>
      <c r="V27" s="29"/>
      <c r="W27" s="29"/>
    </row>
    <row r="28" spans="1:23" s="30" customFormat="1" ht="16.5">
      <c r="A28" s="24" t="s">
        <v>41</v>
      </c>
      <c r="B28" s="25"/>
      <c r="C28" s="26">
        <v>9268</v>
      </c>
      <c r="D28" s="26">
        <v>1836</v>
      </c>
      <c r="E28" s="26">
        <v>2648120.56</v>
      </c>
      <c r="F28" s="26">
        <v>1091819.3899999999</v>
      </c>
      <c r="G28" s="26">
        <v>49431</v>
      </c>
      <c r="H28" s="26">
        <v>2444.75</v>
      </c>
      <c r="I28" s="26">
        <v>87921.01</v>
      </c>
      <c r="J28" s="26">
        <v>33886.1</v>
      </c>
      <c r="K28" s="26">
        <v>324550.18</v>
      </c>
      <c r="L28" s="26">
        <v>15417.42</v>
      </c>
      <c r="M28" s="26">
        <v>0</v>
      </c>
      <c r="N28" s="26">
        <v>752264.68</v>
      </c>
      <c r="O28" s="26">
        <v>621610.15</v>
      </c>
      <c r="P28" s="31"/>
      <c r="Q28" s="26">
        <v>5638569.2400000002</v>
      </c>
      <c r="R28" s="27"/>
      <c r="S28" s="28">
        <f>+[1]Estimación!K32</f>
        <v>22379101.196911283</v>
      </c>
      <c r="T28" s="29">
        <f t="shared" si="0"/>
        <v>16740531.956911283</v>
      </c>
      <c r="U28" s="27"/>
      <c r="V28" s="29"/>
      <c r="W28" s="29"/>
    </row>
    <row r="29" spans="1:23" s="30" customFormat="1" ht="16.5">
      <c r="A29" s="24" t="s">
        <v>42</v>
      </c>
      <c r="B29" s="25"/>
      <c r="C29" s="26">
        <v>151508.4</v>
      </c>
      <c r="D29" s="26">
        <v>296204</v>
      </c>
      <c r="E29" s="26">
        <v>8294392.3499999996</v>
      </c>
      <c r="F29" s="26">
        <v>1260593.6000000001</v>
      </c>
      <c r="G29" s="26">
        <v>154610.69</v>
      </c>
      <c r="H29" s="26">
        <v>7539.25</v>
      </c>
      <c r="I29" s="26">
        <v>274013.14</v>
      </c>
      <c r="J29" s="26">
        <v>3424149.42</v>
      </c>
      <c r="K29" s="26">
        <v>447963.67</v>
      </c>
      <c r="L29" s="26">
        <v>47544.81</v>
      </c>
      <c r="M29" s="26">
        <v>0</v>
      </c>
      <c r="N29" s="26">
        <v>5048782.8499999996</v>
      </c>
      <c r="O29" s="26">
        <v>880118</v>
      </c>
      <c r="P29" s="31"/>
      <c r="Q29" s="26">
        <v>20287420.18</v>
      </c>
      <c r="R29" s="27"/>
      <c r="S29" s="28">
        <f>+[1]Estimación!K33</f>
        <v>77745676.714454696</v>
      </c>
      <c r="T29" s="29">
        <f t="shared" si="0"/>
        <v>57458256.534454696</v>
      </c>
      <c r="U29" s="27"/>
      <c r="V29" s="29"/>
      <c r="W29" s="29"/>
    </row>
    <row r="30" spans="1:23" s="30" customFormat="1" ht="16.5">
      <c r="A30" s="24" t="s">
        <v>43</v>
      </c>
      <c r="B30" s="25"/>
      <c r="C30" s="26">
        <v>249014</v>
      </c>
      <c r="D30" s="26">
        <v>3948</v>
      </c>
      <c r="E30" s="26">
        <v>5848918.9299999997</v>
      </c>
      <c r="F30" s="26">
        <v>1062265.17</v>
      </c>
      <c r="G30" s="26">
        <v>121617.54</v>
      </c>
      <c r="H30" s="26">
        <v>5231.2299999999996</v>
      </c>
      <c r="I30" s="26">
        <v>200390.01</v>
      </c>
      <c r="J30" s="26">
        <v>990654.93</v>
      </c>
      <c r="K30" s="26">
        <v>341491.39</v>
      </c>
      <c r="L30" s="26">
        <v>32989.769999999997</v>
      </c>
      <c r="M30" s="26">
        <v>0</v>
      </c>
      <c r="N30" s="26">
        <v>3386636.8</v>
      </c>
      <c r="O30" s="26">
        <v>612233.31000000006</v>
      </c>
      <c r="P30" s="31"/>
      <c r="Q30" s="26">
        <v>12855391.08</v>
      </c>
      <c r="R30" s="27"/>
      <c r="S30" s="28">
        <f>+[1]Estimación!K34</f>
        <v>53590999.30377274</v>
      </c>
      <c r="T30" s="29">
        <f t="shared" si="0"/>
        <v>40735608.223772742</v>
      </c>
      <c r="U30" s="27"/>
      <c r="V30" s="29"/>
      <c r="W30" s="29"/>
    </row>
    <row r="31" spans="1:23" s="30" customFormat="1" ht="16.5">
      <c r="A31" s="24" t="s">
        <v>44</v>
      </c>
      <c r="B31" s="25"/>
      <c r="C31" s="26">
        <v>51650</v>
      </c>
      <c r="D31" s="26">
        <v>48320</v>
      </c>
      <c r="E31" s="26">
        <v>4985275.59</v>
      </c>
      <c r="F31" s="26">
        <v>954429.93</v>
      </c>
      <c r="G31" s="26">
        <v>98253.66</v>
      </c>
      <c r="H31" s="26">
        <v>3908.19</v>
      </c>
      <c r="I31" s="26">
        <v>168234.02</v>
      </c>
      <c r="J31" s="26">
        <v>409278.44</v>
      </c>
      <c r="K31" s="26">
        <v>270148.78000000003</v>
      </c>
      <c r="L31" s="26">
        <v>24646.26</v>
      </c>
      <c r="M31" s="26">
        <v>0</v>
      </c>
      <c r="N31" s="26">
        <v>2340785.91</v>
      </c>
      <c r="O31" s="26">
        <v>900383.88</v>
      </c>
      <c r="P31" s="31"/>
      <c r="Q31" s="26">
        <v>10255314.660000002</v>
      </c>
      <c r="R31" s="27"/>
      <c r="S31" s="28">
        <f>+[1]Estimación!K35</f>
        <v>42348363.137181163</v>
      </c>
      <c r="T31" s="29">
        <f t="shared" si="0"/>
        <v>32093048.477181159</v>
      </c>
      <c r="U31" s="27"/>
      <c r="V31" s="29"/>
      <c r="W31" s="29"/>
    </row>
    <row r="32" spans="1:23" s="30" customFormat="1" ht="16.5">
      <c r="A32" s="24" t="s">
        <v>45</v>
      </c>
      <c r="B32" s="25"/>
      <c r="C32" s="26">
        <v>3516.4</v>
      </c>
      <c r="D32" s="26">
        <v>885</v>
      </c>
      <c r="E32" s="26">
        <v>2623655.44</v>
      </c>
      <c r="F32" s="26">
        <v>916018.54</v>
      </c>
      <c r="G32" s="26">
        <v>49036.74</v>
      </c>
      <c r="H32" s="26">
        <v>2288.96</v>
      </c>
      <c r="I32" s="26">
        <v>89310.02</v>
      </c>
      <c r="J32" s="26">
        <v>105331.01</v>
      </c>
      <c r="K32" s="26">
        <v>258099.58</v>
      </c>
      <c r="L32" s="26">
        <v>14435.01</v>
      </c>
      <c r="M32" s="26">
        <v>0</v>
      </c>
      <c r="N32" s="26">
        <v>767663.02</v>
      </c>
      <c r="O32" s="26">
        <v>221073.6</v>
      </c>
      <c r="P32" s="31"/>
      <c r="Q32" s="26">
        <v>5051313.3199999994</v>
      </c>
      <c r="R32" s="27"/>
      <c r="S32" s="28">
        <f>+[1]Estimación!K36</f>
        <v>21165092.421203107</v>
      </c>
      <c r="T32" s="29">
        <f t="shared" si="0"/>
        <v>16113779.101203106</v>
      </c>
      <c r="U32" s="27"/>
      <c r="V32" s="29"/>
      <c r="W32" s="29"/>
    </row>
    <row r="33" spans="1:23" s="30" customFormat="1" ht="16.5">
      <c r="A33" s="24" t="s">
        <v>46</v>
      </c>
      <c r="B33" s="25"/>
      <c r="C33" s="26">
        <v>4678.3999999999996</v>
      </c>
      <c r="D33" s="26">
        <v>4271</v>
      </c>
      <c r="E33" s="26">
        <v>6030851.1200000001</v>
      </c>
      <c r="F33" s="26">
        <v>1829882.5</v>
      </c>
      <c r="G33" s="26">
        <v>106171.3</v>
      </c>
      <c r="H33" s="26">
        <v>6074.2</v>
      </c>
      <c r="I33" s="26">
        <v>196641.36</v>
      </c>
      <c r="J33" s="26">
        <v>128540.52</v>
      </c>
      <c r="K33" s="26">
        <v>530414.82999999996</v>
      </c>
      <c r="L33" s="26">
        <v>38305.800000000003</v>
      </c>
      <c r="M33" s="26">
        <v>0</v>
      </c>
      <c r="N33" s="26">
        <v>2241281.61</v>
      </c>
      <c r="O33" s="26">
        <v>2340056.2999999998</v>
      </c>
      <c r="P33" s="31"/>
      <c r="Q33" s="26">
        <v>13457168.940000001</v>
      </c>
      <c r="R33" s="27"/>
      <c r="S33" s="28">
        <f>+[1]Estimación!K37</f>
        <v>62015932.97346133</v>
      </c>
      <c r="T33" s="29">
        <f t="shared" si="0"/>
        <v>48558764.033461332</v>
      </c>
      <c r="U33" s="27"/>
      <c r="V33" s="29"/>
      <c r="W33" s="29"/>
    </row>
    <row r="34" spans="1:23" s="30" customFormat="1" ht="16.5">
      <c r="A34" s="24" t="s">
        <v>47</v>
      </c>
      <c r="B34" s="25"/>
      <c r="C34" s="26">
        <v>3634.8</v>
      </c>
      <c r="D34" s="26">
        <v>60</v>
      </c>
      <c r="E34" s="26">
        <v>2077179.92</v>
      </c>
      <c r="F34" s="26">
        <v>902085.67</v>
      </c>
      <c r="G34" s="26">
        <v>41082.660000000003</v>
      </c>
      <c r="H34" s="26">
        <v>1663.3</v>
      </c>
      <c r="I34" s="26">
        <v>72159.75</v>
      </c>
      <c r="J34" s="26">
        <v>108176.44</v>
      </c>
      <c r="K34" s="26">
        <v>232477.51</v>
      </c>
      <c r="L34" s="26">
        <v>10489.35</v>
      </c>
      <c r="M34" s="26">
        <v>0</v>
      </c>
      <c r="N34" s="26">
        <v>280898.49</v>
      </c>
      <c r="O34" s="26">
        <v>100359.74</v>
      </c>
      <c r="P34" s="31"/>
      <c r="Q34" s="26">
        <v>3830267.63</v>
      </c>
      <c r="R34" s="27"/>
      <c r="S34" s="28">
        <f>+[1]Estimación!K38</f>
        <v>16525836.189694423</v>
      </c>
      <c r="T34" s="29">
        <f t="shared" si="0"/>
        <v>12695568.559694424</v>
      </c>
      <c r="U34" s="27"/>
      <c r="V34" s="29"/>
      <c r="W34" s="29"/>
    </row>
    <row r="35" spans="1:23" s="30" customFormat="1" ht="16.5">
      <c r="A35" s="24" t="s">
        <v>48</v>
      </c>
      <c r="B35" s="25"/>
      <c r="C35" s="26">
        <v>17478.400000000001</v>
      </c>
      <c r="D35" s="26">
        <v>2771</v>
      </c>
      <c r="E35" s="26">
        <v>6080211.1200000001</v>
      </c>
      <c r="F35" s="26">
        <v>1479745.08</v>
      </c>
      <c r="G35" s="26">
        <v>118063.48</v>
      </c>
      <c r="H35" s="26">
        <v>5685.13</v>
      </c>
      <c r="I35" s="26">
        <v>198899.27</v>
      </c>
      <c r="J35" s="26">
        <v>503960.76</v>
      </c>
      <c r="K35" s="26">
        <v>411182.88</v>
      </c>
      <c r="L35" s="26">
        <v>35852.17</v>
      </c>
      <c r="M35" s="26">
        <v>0</v>
      </c>
      <c r="N35" s="26">
        <v>2302485.0299999998</v>
      </c>
      <c r="O35" s="26">
        <v>1274428.77</v>
      </c>
      <c r="P35" s="31"/>
      <c r="Q35" s="26">
        <v>12430763.09</v>
      </c>
      <c r="R35" s="27"/>
      <c r="S35" s="28">
        <f>+[1]Estimación!K39</f>
        <v>52452214.953700975</v>
      </c>
      <c r="T35" s="29">
        <f t="shared" si="0"/>
        <v>40021451.863700971</v>
      </c>
      <c r="U35" s="27"/>
      <c r="V35" s="29"/>
      <c r="W35" s="29"/>
    </row>
    <row r="36" spans="1:23" s="30" customFormat="1" ht="16.5">
      <c r="A36" s="24" t="s">
        <v>49</v>
      </c>
      <c r="B36" s="25"/>
      <c r="C36" s="26">
        <v>79107.600000000006</v>
      </c>
      <c r="D36" s="26">
        <v>4394</v>
      </c>
      <c r="E36" s="26">
        <v>5227084.0599999996</v>
      </c>
      <c r="F36" s="26">
        <v>1165208.44</v>
      </c>
      <c r="G36" s="26">
        <v>104152.31</v>
      </c>
      <c r="H36" s="26">
        <v>4431.6099999999997</v>
      </c>
      <c r="I36" s="26">
        <v>175854.45</v>
      </c>
      <c r="J36" s="26">
        <v>397020.04</v>
      </c>
      <c r="K36" s="26">
        <v>361094.43</v>
      </c>
      <c r="L36" s="26">
        <v>27947.13</v>
      </c>
      <c r="M36" s="26">
        <v>0</v>
      </c>
      <c r="N36" s="26">
        <v>2734256.86</v>
      </c>
      <c r="O36" s="26">
        <v>1218452.52</v>
      </c>
      <c r="P36" s="31"/>
      <c r="Q36" s="26">
        <v>11499003.449999999</v>
      </c>
      <c r="R36" s="27"/>
      <c r="S36" s="28">
        <f>+[1]Estimación!K40</f>
        <v>48217013.131557263</v>
      </c>
      <c r="T36" s="29">
        <f t="shared" si="0"/>
        <v>36718009.681557268</v>
      </c>
      <c r="U36" s="27"/>
      <c r="V36" s="29"/>
      <c r="W36" s="29"/>
    </row>
    <row r="37" spans="1:23" s="30" customFormat="1" ht="16.5">
      <c r="A37" s="24" t="s">
        <v>50</v>
      </c>
      <c r="B37" s="25"/>
      <c r="C37" s="26">
        <v>1454</v>
      </c>
      <c r="D37" s="26">
        <v>0</v>
      </c>
      <c r="E37" s="26">
        <v>2010948.26</v>
      </c>
      <c r="F37" s="26">
        <v>826609.95</v>
      </c>
      <c r="G37" s="26">
        <v>35547.550000000003</v>
      </c>
      <c r="H37" s="26">
        <v>1644.38</v>
      </c>
      <c r="I37" s="26">
        <v>68245</v>
      </c>
      <c r="J37" s="26">
        <v>126538.83</v>
      </c>
      <c r="K37" s="26">
        <v>199159.02</v>
      </c>
      <c r="L37" s="26">
        <v>10370.07</v>
      </c>
      <c r="M37" s="26">
        <v>0</v>
      </c>
      <c r="N37" s="26">
        <v>269380.63</v>
      </c>
      <c r="O37" s="26">
        <v>116431.38</v>
      </c>
      <c r="P37" s="31"/>
      <c r="Q37" s="26">
        <v>3666329.0699999994</v>
      </c>
      <c r="R37" s="27"/>
      <c r="S37" s="28">
        <f>+[1]Estimación!K41</f>
        <v>14823587.669224983</v>
      </c>
      <c r="T37" s="29">
        <f t="shared" si="0"/>
        <v>11157258.599224985</v>
      </c>
      <c r="U37" s="27"/>
      <c r="V37" s="29"/>
      <c r="W37" s="29"/>
    </row>
    <row r="38" spans="1:23" s="30" customFormat="1" ht="16.5">
      <c r="A38" s="24" t="s">
        <v>51</v>
      </c>
      <c r="B38" s="25"/>
      <c r="C38" s="26">
        <v>245635.20000000001</v>
      </c>
      <c r="D38" s="26">
        <v>10566</v>
      </c>
      <c r="E38" s="26">
        <v>12519171.949999999</v>
      </c>
      <c r="F38" s="26">
        <v>1787745.79</v>
      </c>
      <c r="G38" s="26">
        <v>244032.09</v>
      </c>
      <c r="H38" s="26">
        <v>11556.85</v>
      </c>
      <c r="I38" s="26">
        <v>420811.05</v>
      </c>
      <c r="J38" s="26">
        <v>1568519.04</v>
      </c>
      <c r="K38" s="26">
        <v>566497.11</v>
      </c>
      <c r="L38" s="26">
        <v>72881.08</v>
      </c>
      <c r="M38" s="26">
        <v>0</v>
      </c>
      <c r="N38" s="26">
        <v>6650105.9000000004</v>
      </c>
      <c r="O38" s="26">
        <v>1317464.22</v>
      </c>
      <c r="P38" s="31"/>
      <c r="Q38" s="26">
        <v>25414986.279999994</v>
      </c>
      <c r="R38" s="27"/>
      <c r="S38" s="28">
        <f>+[1]Estimación!K42</f>
        <v>111457355.5109463</v>
      </c>
      <c r="T38" s="29">
        <f t="shared" si="0"/>
        <v>86042369.230946302</v>
      </c>
      <c r="U38" s="27"/>
      <c r="V38" s="29"/>
      <c r="W38" s="29"/>
    </row>
    <row r="39" spans="1:23" s="30" customFormat="1" ht="16.5">
      <c r="A39" s="24" t="s">
        <v>52</v>
      </c>
      <c r="B39" s="25"/>
      <c r="C39" s="26">
        <v>215265.2</v>
      </c>
      <c r="D39" s="26">
        <v>6211</v>
      </c>
      <c r="E39" s="26">
        <v>4209008.16</v>
      </c>
      <c r="F39" s="26">
        <v>815918.06</v>
      </c>
      <c r="G39" s="26">
        <v>88158.79</v>
      </c>
      <c r="H39" s="26">
        <v>3279</v>
      </c>
      <c r="I39" s="26">
        <v>145831.53</v>
      </c>
      <c r="J39" s="26">
        <v>675671.96</v>
      </c>
      <c r="K39" s="26">
        <v>238750.61</v>
      </c>
      <c r="L39" s="26">
        <v>20678.43</v>
      </c>
      <c r="M39" s="26">
        <v>0</v>
      </c>
      <c r="N39" s="26">
        <v>2410787.02</v>
      </c>
      <c r="O39" s="26">
        <v>667759.55000000005</v>
      </c>
      <c r="P39" s="31"/>
      <c r="Q39" s="26">
        <v>9497319.3100000005</v>
      </c>
      <c r="R39" s="27"/>
      <c r="S39" s="28">
        <f>+[1]Estimación!K43</f>
        <v>40988206.721193813</v>
      </c>
      <c r="T39" s="29">
        <f t="shared" si="0"/>
        <v>31490887.41119381</v>
      </c>
      <c r="U39" s="27"/>
      <c r="V39" s="29"/>
      <c r="W39" s="29"/>
    </row>
    <row r="40" spans="1:23" s="30" customFormat="1" ht="16.5">
      <c r="A40" s="24" t="s">
        <v>53</v>
      </c>
      <c r="B40" s="25"/>
      <c r="C40" s="26">
        <v>56785.599999999999</v>
      </c>
      <c r="D40" s="26">
        <v>1210</v>
      </c>
      <c r="E40" s="26">
        <v>3875146.47</v>
      </c>
      <c r="F40" s="26">
        <v>1053061.76</v>
      </c>
      <c r="G40" s="26">
        <v>72980.95</v>
      </c>
      <c r="H40" s="26">
        <v>2978.51</v>
      </c>
      <c r="I40" s="26">
        <v>131449.48000000001</v>
      </c>
      <c r="J40" s="26">
        <v>290122.19</v>
      </c>
      <c r="K40" s="26">
        <v>285355.25</v>
      </c>
      <c r="L40" s="26">
        <v>18783.48</v>
      </c>
      <c r="M40" s="26">
        <v>0</v>
      </c>
      <c r="N40" s="26">
        <v>1812876.69</v>
      </c>
      <c r="O40" s="26">
        <v>380990.98</v>
      </c>
      <c r="P40" s="31"/>
      <c r="Q40" s="26">
        <v>7981741.3600000013</v>
      </c>
      <c r="R40" s="27"/>
      <c r="S40" s="28">
        <f>+[1]Estimación!K44</f>
        <v>34849057.403032303</v>
      </c>
      <c r="T40" s="29">
        <f t="shared" si="0"/>
        <v>26867316.043032303</v>
      </c>
      <c r="U40" s="27"/>
      <c r="V40" s="29"/>
      <c r="W40" s="29"/>
    </row>
    <row r="41" spans="1:23" s="30" customFormat="1" ht="16.5">
      <c r="A41" s="24" t="s">
        <v>54</v>
      </c>
      <c r="B41" s="25"/>
      <c r="C41" s="26">
        <v>156778.79999999999</v>
      </c>
      <c r="D41" s="26">
        <v>54681</v>
      </c>
      <c r="E41" s="26">
        <v>5087087.6399999997</v>
      </c>
      <c r="F41" s="26">
        <v>916666.96</v>
      </c>
      <c r="G41" s="26">
        <v>97212.69</v>
      </c>
      <c r="H41" s="26">
        <v>3795.29</v>
      </c>
      <c r="I41" s="26">
        <v>171887.6</v>
      </c>
      <c r="J41" s="26">
        <v>744966.63</v>
      </c>
      <c r="K41" s="26">
        <v>278238.65999999997</v>
      </c>
      <c r="L41" s="26">
        <v>23934.33</v>
      </c>
      <c r="M41" s="26">
        <v>0</v>
      </c>
      <c r="N41" s="26">
        <v>3085289.62</v>
      </c>
      <c r="O41" s="26">
        <v>192531.08</v>
      </c>
      <c r="P41" s="31"/>
      <c r="Q41" s="26">
        <v>10813070.299999999</v>
      </c>
      <c r="R41" s="27"/>
      <c r="S41" s="28">
        <f>+[1]Estimación!K45</f>
        <v>45734063.012644745</v>
      </c>
      <c r="T41" s="29">
        <f t="shared" si="0"/>
        <v>34920992.712644748</v>
      </c>
      <c r="U41" s="27"/>
      <c r="V41" s="29"/>
      <c r="W41" s="29"/>
    </row>
    <row r="42" spans="1:23" s="30" customFormat="1" ht="16.5">
      <c r="A42" s="24" t="s">
        <v>55</v>
      </c>
      <c r="B42" s="25"/>
      <c r="C42" s="26">
        <v>15267.2</v>
      </c>
      <c r="D42" s="26">
        <v>1521</v>
      </c>
      <c r="E42" s="26">
        <v>3027226.31</v>
      </c>
      <c r="F42" s="26">
        <v>1162856.1000000001</v>
      </c>
      <c r="G42" s="26">
        <v>57166.1</v>
      </c>
      <c r="H42" s="26">
        <v>2749.86</v>
      </c>
      <c r="I42" s="26">
        <v>102693.82</v>
      </c>
      <c r="J42" s="26">
        <v>89656.91</v>
      </c>
      <c r="K42" s="26">
        <v>326409.17</v>
      </c>
      <c r="L42" s="26">
        <v>17341.599999999999</v>
      </c>
      <c r="M42" s="26">
        <v>0</v>
      </c>
      <c r="N42" s="26">
        <v>559343.13</v>
      </c>
      <c r="O42" s="26">
        <v>360851.53</v>
      </c>
      <c r="P42" s="31"/>
      <c r="Q42" s="26">
        <v>5723082.7300000004</v>
      </c>
      <c r="R42" s="27"/>
      <c r="S42" s="28">
        <f>+[1]Estimación!K46</f>
        <v>23708502.992492855</v>
      </c>
      <c r="T42" s="29">
        <f t="shared" si="0"/>
        <v>17985420.262492854</v>
      </c>
      <c r="U42" s="27"/>
      <c r="V42" s="29"/>
      <c r="W42" s="29"/>
    </row>
    <row r="43" spans="1:23" s="30" customFormat="1" ht="16.5">
      <c r="A43" s="24" t="s">
        <v>56</v>
      </c>
      <c r="B43" s="25"/>
      <c r="C43" s="26">
        <v>80158878.040000007</v>
      </c>
      <c r="D43" s="26">
        <v>14459558</v>
      </c>
      <c r="E43" s="26">
        <v>344585876.02999997</v>
      </c>
      <c r="F43" s="26">
        <v>37459614.5</v>
      </c>
      <c r="G43" s="26">
        <v>6977011.3799999999</v>
      </c>
      <c r="H43" s="26">
        <v>266918.09999999998</v>
      </c>
      <c r="I43" s="26">
        <v>11396442.52</v>
      </c>
      <c r="J43" s="26">
        <v>215415469.41999999</v>
      </c>
      <c r="K43" s="26">
        <v>11343172.4</v>
      </c>
      <c r="L43" s="26">
        <v>1683265.2</v>
      </c>
      <c r="M43" s="26">
        <v>0</v>
      </c>
      <c r="N43" s="26">
        <v>193461967.18000001</v>
      </c>
      <c r="O43" s="26">
        <v>7161319.0800000001</v>
      </c>
      <c r="P43" s="31"/>
      <c r="Q43" s="26">
        <v>924369491.85000002</v>
      </c>
      <c r="R43" s="27"/>
      <c r="S43" s="28">
        <f>+[1]Estimación!K47</f>
        <v>3387077238.8716331</v>
      </c>
      <c r="T43" s="29">
        <f t="shared" si="0"/>
        <v>2462707747.0216331</v>
      </c>
      <c r="U43" s="27"/>
      <c r="V43" s="29"/>
      <c r="W43" s="29"/>
    </row>
    <row r="44" spans="1:23" s="30" customFormat="1" ht="16.5">
      <c r="A44" s="24" t="s">
        <v>57</v>
      </c>
      <c r="B44" s="25"/>
      <c r="C44" s="26">
        <v>68682.399999999994</v>
      </c>
      <c r="D44" s="26">
        <v>0</v>
      </c>
      <c r="E44" s="26">
        <v>3746938.62</v>
      </c>
      <c r="F44" s="26">
        <v>1212475.81</v>
      </c>
      <c r="G44" s="26">
        <v>67840.06</v>
      </c>
      <c r="H44" s="26">
        <v>3428.4</v>
      </c>
      <c r="I44" s="26">
        <v>126890.79</v>
      </c>
      <c r="J44" s="26">
        <v>454327.97</v>
      </c>
      <c r="K44" s="26">
        <v>341275.54</v>
      </c>
      <c r="L44" s="26">
        <v>21620.639999999999</v>
      </c>
      <c r="M44" s="26">
        <v>0</v>
      </c>
      <c r="N44" s="26">
        <v>1330639.3799999999</v>
      </c>
      <c r="O44" s="26">
        <v>1823498.77</v>
      </c>
      <c r="P44" s="31"/>
      <c r="Q44" s="26">
        <v>9197618.379999999</v>
      </c>
      <c r="R44" s="27"/>
      <c r="S44" s="28">
        <f>+[1]Estimación!K48</f>
        <v>72473610.906621367</v>
      </c>
      <c r="T44" s="29">
        <f t="shared" si="0"/>
        <v>63275992.526621372</v>
      </c>
      <c r="U44" s="27"/>
      <c r="V44" s="29"/>
      <c r="W44" s="29"/>
    </row>
    <row r="45" spans="1:23" s="30" customFormat="1" ht="16.5">
      <c r="A45" s="24" t="s">
        <v>58</v>
      </c>
      <c r="B45" s="25"/>
      <c r="C45" s="26">
        <v>8274.4</v>
      </c>
      <c r="D45" s="26">
        <v>1782</v>
      </c>
      <c r="E45" s="26">
        <v>3056612.46</v>
      </c>
      <c r="F45" s="26">
        <v>966901.24</v>
      </c>
      <c r="G45" s="26">
        <v>62007.15</v>
      </c>
      <c r="H45" s="26">
        <v>2521.67</v>
      </c>
      <c r="I45" s="26">
        <v>103306.76</v>
      </c>
      <c r="J45" s="26">
        <v>71971.839999999997</v>
      </c>
      <c r="K45" s="26">
        <v>259414.59</v>
      </c>
      <c r="L45" s="26">
        <v>15902.49</v>
      </c>
      <c r="M45" s="26">
        <v>0</v>
      </c>
      <c r="N45" s="26">
        <v>787198.66</v>
      </c>
      <c r="O45" s="26">
        <v>561044.86</v>
      </c>
      <c r="P45" s="31"/>
      <c r="Q45" s="26">
        <v>5896938.1200000001</v>
      </c>
      <c r="R45" s="27"/>
      <c r="S45" s="28">
        <f>+[1]Estimación!K49</f>
        <v>23417853.217025515</v>
      </c>
      <c r="T45" s="29">
        <f t="shared" si="0"/>
        <v>17520915.097025514</v>
      </c>
      <c r="U45" s="27"/>
      <c r="V45" s="29"/>
      <c r="W45" s="29"/>
    </row>
    <row r="46" spans="1:23" s="30" customFormat="1" ht="16.5">
      <c r="A46" s="24" t="s">
        <v>59</v>
      </c>
      <c r="B46" s="25"/>
      <c r="C46" s="26">
        <v>10730.8</v>
      </c>
      <c r="D46" s="26">
        <v>10988</v>
      </c>
      <c r="E46" s="26">
        <v>4075225.61</v>
      </c>
      <c r="F46" s="26">
        <v>1301250.45</v>
      </c>
      <c r="G46" s="26">
        <v>76712.100000000006</v>
      </c>
      <c r="H46" s="26">
        <v>3678.64</v>
      </c>
      <c r="I46" s="26">
        <v>138410.81</v>
      </c>
      <c r="J46" s="26">
        <v>132764.85</v>
      </c>
      <c r="K46" s="26">
        <v>363321.39</v>
      </c>
      <c r="L46" s="26">
        <v>23198.74</v>
      </c>
      <c r="M46" s="26">
        <v>0</v>
      </c>
      <c r="N46" s="26">
        <v>1136167.53</v>
      </c>
      <c r="O46" s="26">
        <v>612991.77</v>
      </c>
      <c r="P46" s="31"/>
      <c r="Q46" s="26">
        <v>7885440.6899999976</v>
      </c>
      <c r="R46" s="27"/>
      <c r="S46" s="28">
        <f>+[1]Estimación!K50</f>
        <v>36009115.987219855</v>
      </c>
      <c r="T46" s="29">
        <f t="shared" si="0"/>
        <v>28123675.297219858</v>
      </c>
      <c r="U46" s="27"/>
      <c r="V46" s="29"/>
      <c r="W46" s="29"/>
    </row>
    <row r="47" spans="1:23" s="30" customFormat="1" ht="16.5">
      <c r="A47" s="24" t="s">
        <v>60</v>
      </c>
      <c r="B47" s="25"/>
      <c r="C47" s="26">
        <v>230862.4</v>
      </c>
      <c r="D47" s="26">
        <v>467065</v>
      </c>
      <c r="E47" s="26">
        <v>8249747.9800000004</v>
      </c>
      <c r="F47" s="26">
        <v>1470514.64</v>
      </c>
      <c r="G47" s="26">
        <v>154565.1</v>
      </c>
      <c r="H47" s="26">
        <v>7468.15</v>
      </c>
      <c r="I47" s="26">
        <v>279546.84999999998</v>
      </c>
      <c r="J47" s="26">
        <v>1206041.8999999999</v>
      </c>
      <c r="K47" s="26">
        <v>380788.28</v>
      </c>
      <c r="L47" s="26">
        <v>47096.46</v>
      </c>
      <c r="M47" s="26">
        <v>0</v>
      </c>
      <c r="N47" s="26">
        <v>3031333.6</v>
      </c>
      <c r="O47" s="26">
        <v>1335207.07</v>
      </c>
      <c r="P47" s="31"/>
      <c r="Q47" s="26">
        <v>16860237.43</v>
      </c>
      <c r="R47" s="27"/>
      <c r="S47" s="28">
        <f>+[1]Estimación!K51</f>
        <v>68378081.478541568</v>
      </c>
      <c r="T47" s="29">
        <f t="shared" si="0"/>
        <v>51517844.048541568</v>
      </c>
      <c r="U47" s="27"/>
      <c r="V47" s="29"/>
      <c r="W47" s="29"/>
    </row>
    <row r="48" spans="1:23" s="30" customFormat="1" ht="16.5">
      <c r="A48" s="24" t="s">
        <v>61</v>
      </c>
      <c r="B48" s="25"/>
      <c r="C48" s="26">
        <v>766696.8</v>
      </c>
      <c r="D48" s="26">
        <v>12526</v>
      </c>
      <c r="E48" s="26">
        <v>7259048.7000000002</v>
      </c>
      <c r="F48" s="26">
        <v>1074640.81</v>
      </c>
      <c r="G48" s="26">
        <v>126693.08</v>
      </c>
      <c r="H48" s="26">
        <v>7773.93</v>
      </c>
      <c r="I48" s="26">
        <v>235253.33</v>
      </c>
      <c r="J48" s="26">
        <v>1170714.3400000001</v>
      </c>
      <c r="K48" s="26">
        <v>434847.98</v>
      </c>
      <c r="L48" s="26">
        <v>49024.89</v>
      </c>
      <c r="M48" s="26">
        <v>0</v>
      </c>
      <c r="N48" s="26">
        <v>5312732.6900000004</v>
      </c>
      <c r="O48" s="26">
        <v>417580.13</v>
      </c>
      <c r="P48" s="31"/>
      <c r="Q48" s="26">
        <v>16867532.68</v>
      </c>
      <c r="R48" s="27"/>
      <c r="S48" s="28">
        <f>+[1]Estimación!K52</f>
        <v>65041019.461820096</v>
      </c>
      <c r="T48" s="29">
        <f t="shared" si="0"/>
        <v>48173486.781820096</v>
      </c>
      <c r="U48" s="27"/>
      <c r="V48" s="29"/>
      <c r="W48" s="29"/>
    </row>
    <row r="49" spans="1:23" s="30" customFormat="1" ht="16.5">
      <c r="A49" s="24" t="s">
        <v>62</v>
      </c>
      <c r="B49" s="25"/>
      <c r="C49" s="26">
        <v>32036.400000000001</v>
      </c>
      <c r="D49" s="26">
        <v>971</v>
      </c>
      <c r="E49" s="26">
        <v>6233025.2400000002</v>
      </c>
      <c r="F49" s="26">
        <v>1323625.99</v>
      </c>
      <c r="G49" s="26">
        <v>122353.53</v>
      </c>
      <c r="H49" s="26">
        <v>5542.82</v>
      </c>
      <c r="I49" s="26">
        <v>207770.29</v>
      </c>
      <c r="J49" s="26">
        <v>1053754.43</v>
      </c>
      <c r="K49" s="26">
        <v>358567.99</v>
      </c>
      <c r="L49" s="26">
        <v>34954.83</v>
      </c>
      <c r="M49" s="26">
        <v>0</v>
      </c>
      <c r="N49" s="26">
        <v>2459045.9500000002</v>
      </c>
      <c r="O49" s="26">
        <v>821122.06</v>
      </c>
      <c r="P49" s="31"/>
      <c r="Q49" s="26">
        <v>12652770.530000003</v>
      </c>
      <c r="R49" s="27"/>
      <c r="S49" s="28">
        <f>+[1]Estimación!K53</f>
        <v>53417894.955941379</v>
      </c>
      <c r="T49" s="29">
        <f t="shared" si="0"/>
        <v>40765124.425941378</v>
      </c>
      <c r="U49" s="27"/>
      <c r="V49" s="29"/>
      <c r="W49" s="29"/>
    </row>
    <row r="50" spans="1:23" s="30" customFormat="1" ht="16.5">
      <c r="A50" s="24" t="s">
        <v>63</v>
      </c>
      <c r="B50" s="25"/>
      <c r="C50" s="26">
        <v>237029.2</v>
      </c>
      <c r="D50" s="26">
        <v>7488</v>
      </c>
      <c r="E50" s="26">
        <v>7601892.8799999999</v>
      </c>
      <c r="F50" s="26">
        <v>1199198.75</v>
      </c>
      <c r="G50" s="26">
        <v>137859.99</v>
      </c>
      <c r="H50" s="26">
        <v>7262.09</v>
      </c>
      <c r="I50" s="26">
        <v>255453.3</v>
      </c>
      <c r="J50" s="26">
        <v>771598.24</v>
      </c>
      <c r="K50" s="26">
        <v>376879.94</v>
      </c>
      <c r="L50" s="26">
        <v>45797.01</v>
      </c>
      <c r="M50" s="26">
        <v>0</v>
      </c>
      <c r="N50" s="26">
        <v>4133737.03</v>
      </c>
      <c r="O50" s="26">
        <v>778449.95</v>
      </c>
      <c r="P50" s="31"/>
      <c r="Q50" s="26">
        <v>15552646.379999999</v>
      </c>
      <c r="R50" s="27"/>
      <c r="S50" s="28">
        <f>+[1]Estimación!K54</f>
        <v>66367083.18167685</v>
      </c>
      <c r="T50" s="29">
        <f t="shared" si="0"/>
        <v>50814436.801676854</v>
      </c>
      <c r="U50" s="27"/>
      <c r="V50" s="29"/>
      <c r="W50" s="29"/>
    </row>
    <row r="51" spans="1:23" s="30" customFormat="1" ht="16.5">
      <c r="A51" s="24" t="s">
        <v>64</v>
      </c>
      <c r="B51" s="25"/>
      <c r="C51" s="26">
        <v>104056.8</v>
      </c>
      <c r="D51" s="26">
        <v>4276</v>
      </c>
      <c r="E51" s="26">
        <v>4631784.6399999997</v>
      </c>
      <c r="F51" s="26">
        <v>941885.88</v>
      </c>
      <c r="G51" s="26">
        <v>92527.039999999994</v>
      </c>
      <c r="H51" s="26">
        <v>4051.48</v>
      </c>
      <c r="I51" s="26">
        <v>157620.94</v>
      </c>
      <c r="J51" s="26">
        <v>479557.47</v>
      </c>
      <c r="K51" s="26">
        <v>319606.40999999997</v>
      </c>
      <c r="L51" s="26">
        <v>25549.9</v>
      </c>
      <c r="M51" s="26">
        <v>0</v>
      </c>
      <c r="N51" s="26">
        <v>2960562.09</v>
      </c>
      <c r="O51" s="26">
        <v>583546.53</v>
      </c>
      <c r="P51" s="31"/>
      <c r="Q51" s="26">
        <v>10305025.18</v>
      </c>
      <c r="R51" s="27"/>
      <c r="S51" s="28">
        <f>+[1]Estimación!K55</f>
        <v>42015308.376900509</v>
      </c>
      <c r="T51" s="29">
        <f t="shared" si="0"/>
        <v>31710283.196900509</v>
      </c>
      <c r="U51" s="27"/>
      <c r="V51" s="29"/>
      <c r="W51" s="29"/>
    </row>
    <row r="52" spans="1:23" s="30" customFormat="1" ht="16.5">
      <c r="A52" s="24" t="s">
        <v>65</v>
      </c>
      <c r="B52" s="25"/>
      <c r="C52" s="26">
        <v>113268.4</v>
      </c>
      <c r="D52" s="26">
        <v>1388</v>
      </c>
      <c r="E52" s="26">
        <v>6271795.0899999999</v>
      </c>
      <c r="F52" s="26">
        <v>1335189.2</v>
      </c>
      <c r="G52" s="26">
        <v>122988.44</v>
      </c>
      <c r="H52" s="26">
        <v>5644.69</v>
      </c>
      <c r="I52" s="26">
        <v>209139.61</v>
      </c>
      <c r="J52" s="26">
        <v>233838.3</v>
      </c>
      <c r="K52" s="26">
        <v>369630.34</v>
      </c>
      <c r="L52" s="26">
        <v>35597.199999999997</v>
      </c>
      <c r="M52" s="26">
        <v>0</v>
      </c>
      <c r="N52" s="26">
        <v>2411043.8199999998</v>
      </c>
      <c r="O52" s="26">
        <v>783638.41</v>
      </c>
      <c r="P52" s="31"/>
      <c r="Q52" s="26">
        <v>11893161.500000002</v>
      </c>
      <c r="R52" s="27"/>
      <c r="S52" s="28">
        <f>+[1]Estimación!K56</f>
        <v>54983184.082727149</v>
      </c>
      <c r="T52" s="29">
        <f t="shared" si="0"/>
        <v>43090022.582727149</v>
      </c>
      <c r="U52" s="27"/>
      <c r="V52" s="29"/>
      <c r="W52" s="29"/>
    </row>
    <row r="53" spans="1:23" s="30" customFormat="1" ht="16.5">
      <c r="A53" s="24" t="s">
        <v>66</v>
      </c>
      <c r="B53" s="25"/>
      <c r="C53" s="26">
        <v>2001.6</v>
      </c>
      <c r="D53" s="26">
        <v>1267</v>
      </c>
      <c r="E53" s="26">
        <v>5593136.0099999998</v>
      </c>
      <c r="F53" s="26">
        <v>1511134.74</v>
      </c>
      <c r="G53" s="26">
        <v>111634.98</v>
      </c>
      <c r="H53" s="26">
        <v>5300.18</v>
      </c>
      <c r="I53" s="26">
        <v>188658.91</v>
      </c>
      <c r="J53" s="26">
        <v>37998.51</v>
      </c>
      <c r="K53" s="26">
        <v>395541.55</v>
      </c>
      <c r="L53" s="26">
        <v>33424.620000000003</v>
      </c>
      <c r="M53" s="26">
        <v>0</v>
      </c>
      <c r="N53" s="26">
        <v>1235015.58</v>
      </c>
      <c r="O53" s="26">
        <v>368548.77</v>
      </c>
      <c r="P53" s="31"/>
      <c r="Q53" s="26">
        <v>9483662.4499999993</v>
      </c>
      <c r="R53" s="27"/>
      <c r="S53" s="28">
        <f>+[1]Estimación!K57</f>
        <v>45752473.948541664</v>
      </c>
      <c r="T53" s="29">
        <f t="shared" si="0"/>
        <v>36268811.498541668</v>
      </c>
      <c r="U53" s="27"/>
      <c r="V53" s="29"/>
      <c r="W53" s="29"/>
    </row>
    <row r="54" spans="1:23" s="30" customFormat="1" ht="16.5">
      <c r="A54" s="24" t="s">
        <v>67</v>
      </c>
      <c r="B54" s="25"/>
      <c r="C54" s="26">
        <v>579642</v>
      </c>
      <c r="D54" s="26">
        <v>198314</v>
      </c>
      <c r="E54" s="26">
        <v>8346695.6399999997</v>
      </c>
      <c r="F54" s="26">
        <v>1411743.93</v>
      </c>
      <c r="G54" s="26">
        <v>145494.49</v>
      </c>
      <c r="H54" s="26">
        <v>7516.79</v>
      </c>
      <c r="I54" s="26">
        <v>283910.63</v>
      </c>
      <c r="J54" s="26">
        <v>1056659.74</v>
      </c>
      <c r="K54" s="26">
        <v>468881.73</v>
      </c>
      <c r="L54" s="26">
        <v>47403.22</v>
      </c>
      <c r="M54" s="26">
        <v>0</v>
      </c>
      <c r="N54" s="26">
        <v>5455578.7300000004</v>
      </c>
      <c r="O54" s="26">
        <v>955495.42</v>
      </c>
      <c r="P54" s="31"/>
      <c r="Q54" s="26">
        <v>18957336.320000004</v>
      </c>
      <c r="R54" s="27"/>
      <c r="S54" s="28">
        <f>+[1]Estimación!K58</f>
        <v>77417510.906153768</v>
      </c>
      <c r="T54" s="29">
        <f t="shared" si="0"/>
        <v>58460174.586153761</v>
      </c>
      <c r="U54" s="27"/>
      <c r="V54" s="29"/>
      <c r="W54" s="29"/>
    </row>
    <row r="55" spans="1:23" s="30" customFormat="1" ht="16.5">
      <c r="A55" s="24" t="s">
        <v>68</v>
      </c>
      <c r="B55" s="25"/>
      <c r="C55" s="26">
        <v>37717.599999999999</v>
      </c>
      <c r="D55" s="26">
        <v>132</v>
      </c>
      <c r="E55" s="26">
        <v>3296321.92</v>
      </c>
      <c r="F55" s="26">
        <v>721582.28</v>
      </c>
      <c r="G55" s="26">
        <v>66103.199999999997</v>
      </c>
      <c r="H55" s="26">
        <v>2628.44</v>
      </c>
      <c r="I55" s="26">
        <v>112567.03999999999</v>
      </c>
      <c r="J55" s="26">
        <v>329255.96000000002</v>
      </c>
      <c r="K55" s="26">
        <v>202825.23</v>
      </c>
      <c r="L55" s="26">
        <v>16575.75</v>
      </c>
      <c r="M55" s="26">
        <v>0</v>
      </c>
      <c r="N55" s="26">
        <v>1710271.78</v>
      </c>
      <c r="O55" s="26">
        <v>151924.04999999999</v>
      </c>
      <c r="P55" s="31"/>
      <c r="Q55" s="26">
        <v>6647905.25</v>
      </c>
      <c r="R55" s="27"/>
      <c r="S55" s="28">
        <f>+[1]Estimación!K59</f>
        <v>27353909.164790992</v>
      </c>
      <c r="T55" s="29">
        <f t="shared" si="0"/>
        <v>20706003.914790992</v>
      </c>
      <c r="U55" s="27"/>
      <c r="V55" s="29"/>
      <c r="W55" s="29"/>
    </row>
    <row r="56" spans="1:23" s="30" customFormat="1" ht="16.5">
      <c r="A56" s="24" t="s">
        <v>69</v>
      </c>
      <c r="B56" s="25"/>
      <c r="C56" s="26">
        <v>6909.6</v>
      </c>
      <c r="D56" s="26">
        <v>6</v>
      </c>
      <c r="E56" s="26">
        <v>2819157.93</v>
      </c>
      <c r="F56" s="26">
        <v>918235.18</v>
      </c>
      <c r="G56" s="26">
        <v>59449.3</v>
      </c>
      <c r="H56" s="26">
        <v>2213.81</v>
      </c>
      <c r="I56" s="26">
        <v>99169.62</v>
      </c>
      <c r="J56" s="26">
        <v>98029.53</v>
      </c>
      <c r="K56" s="26">
        <v>238599.28</v>
      </c>
      <c r="L56" s="26">
        <v>13961.04</v>
      </c>
      <c r="M56" s="26">
        <v>0</v>
      </c>
      <c r="N56" s="26">
        <v>713583.36</v>
      </c>
      <c r="O56" s="26">
        <v>295395.45</v>
      </c>
      <c r="P56" s="31"/>
      <c r="Q56" s="26">
        <v>5264710.1000000006</v>
      </c>
      <c r="R56" s="27"/>
      <c r="S56" s="28">
        <f>+[1]Estimación!K60</f>
        <v>21483594.063536376</v>
      </c>
      <c r="T56" s="29">
        <f t="shared" si="0"/>
        <v>16218883.963536374</v>
      </c>
      <c r="U56" s="27"/>
      <c r="V56" s="29"/>
      <c r="W56" s="29"/>
    </row>
    <row r="57" spans="1:23" s="30" customFormat="1" ht="16.5">
      <c r="A57" s="24" t="s">
        <v>70</v>
      </c>
      <c r="B57" s="25"/>
      <c r="C57" s="26">
        <v>3340484.8</v>
      </c>
      <c r="D57" s="26">
        <v>183120</v>
      </c>
      <c r="E57" s="26">
        <v>30793836.41</v>
      </c>
      <c r="F57" s="26">
        <v>3507545.28</v>
      </c>
      <c r="G57" s="26">
        <v>562194.87</v>
      </c>
      <c r="H57" s="26">
        <v>29392.06</v>
      </c>
      <c r="I57" s="26">
        <v>996055.69</v>
      </c>
      <c r="J57" s="26">
        <v>4986200.9400000004</v>
      </c>
      <c r="K57" s="26">
        <v>1312109.01</v>
      </c>
      <c r="L57" s="26">
        <v>185355.22</v>
      </c>
      <c r="M57" s="26">
        <v>0</v>
      </c>
      <c r="N57" s="26">
        <v>19902325.120000001</v>
      </c>
      <c r="O57" s="26">
        <v>3695918.64</v>
      </c>
      <c r="P57" s="31"/>
      <c r="Q57" s="26">
        <v>69494538.039999992</v>
      </c>
      <c r="R57" s="27"/>
      <c r="S57" s="28">
        <f>+[1]Estimación!K61</f>
        <v>304862330.62344003</v>
      </c>
      <c r="T57" s="29">
        <f t="shared" si="0"/>
        <v>235367792.58344004</v>
      </c>
      <c r="U57" s="27"/>
      <c r="V57" s="29"/>
      <c r="W57" s="29"/>
    </row>
    <row r="58" spans="1:23" s="30" customFormat="1" ht="16.5">
      <c r="A58" s="24" t="s">
        <v>71</v>
      </c>
      <c r="B58" s="25"/>
      <c r="C58" s="26">
        <v>5127.2</v>
      </c>
      <c r="D58" s="26">
        <v>210</v>
      </c>
      <c r="E58" s="26">
        <v>2388661.0499999998</v>
      </c>
      <c r="F58" s="26">
        <v>832459.1</v>
      </c>
      <c r="G58" s="26">
        <v>45610.28</v>
      </c>
      <c r="H58" s="26">
        <v>1713.81</v>
      </c>
      <c r="I58" s="26">
        <v>83468.55</v>
      </c>
      <c r="J58" s="26">
        <v>248454.18</v>
      </c>
      <c r="K58" s="26">
        <v>205379.56</v>
      </c>
      <c r="L58" s="26">
        <v>10807.86</v>
      </c>
      <c r="M58" s="26">
        <v>0</v>
      </c>
      <c r="N58" s="26">
        <v>711509.97</v>
      </c>
      <c r="O58" s="26">
        <v>184893.76</v>
      </c>
      <c r="P58" s="31"/>
      <c r="Q58" s="26">
        <v>4718295.3199999994</v>
      </c>
      <c r="R58" s="27"/>
      <c r="S58" s="28">
        <f>+[1]Estimación!K62</f>
        <v>19562944.861867912</v>
      </c>
      <c r="T58" s="29">
        <f t="shared" si="0"/>
        <v>14844649.541867912</v>
      </c>
      <c r="U58" s="27"/>
      <c r="V58" s="29"/>
      <c r="W58" s="29"/>
    </row>
    <row r="59" spans="1:23" s="30" customFormat="1" ht="16.5">
      <c r="A59" s="24" t="s">
        <v>72</v>
      </c>
      <c r="B59" s="25"/>
      <c r="C59" s="26">
        <v>41658.400000000001</v>
      </c>
      <c r="D59" s="26">
        <v>13270</v>
      </c>
      <c r="E59" s="26">
        <v>4602055.1900000004</v>
      </c>
      <c r="F59" s="26">
        <v>908107.87</v>
      </c>
      <c r="G59" s="26">
        <v>92493.39</v>
      </c>
      <c r="H59" s="26">
        <v>3902.51</v>
      </c>
      <c r="I59" s="26">
        <v>156918.24</v>
      </c>
      <c r="J59" s="26">
        <v>960058.77</v>
      </c>
      <c r="K59" s="26">
        <v>286298.27</v>
      </c>
      <c r="L59" s="26">
        <v>24610.47</v>
      </c>
      <c r="M59" s="26">
        <v>0</v>
      </c>
      <c r="N59" s="26">
        <v>2758709.68</v>
      </c>
      <c r="O59" s="26">
        <v>472583.38</v>
      </c>
      <c r="P59" s="31"/>
      <c r="Q59" s="26">
        <v>10320666.170000002</v>
      </c>
      <c r="R59" s="27"/>
      <c r="S59" s="28">
        <f>+[1]Estimación!K63</f>
        <v>40263521.99878262</v>
      </c>
      <c r="T59" s="29">
        <f t="shared" si="0"/>
        <v>29942855.828782618</v>
      </c>
      <c r="U59" s="27"/>
      <c r="V59" s="29"/>
      <c r="W59" s="29"/>
    </row>
    <row r="60" spans="1:23" s="30" customFormat="1" ht="16.5">
      <c r="A60" s="24" t="s">
        <v>73</v>
      </c>
      <c r="B60" s="25"/>
      <c r="C60" s="26">
        <v>2300.4</v>
      </c>
      <c r="D60" s="26">
        <v>1431</v>
      </c>
      <c r="E60" s="26">
        <v>2056358.9</v>
      </c>
      <c r="F60" s="26">
        <v>806210.8</v>
      </c>
      <c r="G60" s="26">
        <v>39015.47</v>
      </c>
      <c r="H60" s="26">
        <v>1471.89</v>
      </c>
      <c r="I60" s="26">
        <v>72038.41</v>
      </c>
      <c r="J60" s="26">
        <v>57350.1</v>
      </c>
      <c r="K60" s="26">
        <v>203339.75</v>
      </c>
      <c r="L60" s="26">
        <v>9282.2999999999993</v>
      </c>
      <c r="M60" s="26">
        <v>0</v>
      </c>
      <c r="N60" s="26">
        <v>485851.47</v>
      </c>
      <c r="O60" s="26">
        <v>113282.77</v>
      </c>
      <c r="P60" s="31"/>
      <c r="Q60" s="26">
        <v>3847933.2600000002</v>
      </c>
      <c r="R60" s="27"/>
      <c r="S60" s="28">
        <f>+[1]Estimación!K64</f>
        <v>19928741.705259211</v>
      </c>
      <c r="T60" s="29">
        <f t="shared" si="0"/>
        <v>16080808.445259212</v>
      </c>
      <c r="U60" s="27"/>
      <c r="V60" s="29"/>
      <c r="W60" s="29"/>
    </row>
    <row r="61" spans="1:23" s="30" customFormat="1" ht="16.5">
      <c r="A61" s="24" t="s">
        <v>74</v>
      </c>
      <c r="B61" s="25"/>
      <c r="C61" s="26">
        <v>53526.8</v>
      </c>
      <c r="D61" s="26">
        <v>87457</v>
      </c>
      <c r="E61" s="26">
        <v>5806017.8099999996</v>
      </c>
      <c r="F61" s="26">
        <v>977252.01</v>
      </c>
      <c r="G61" s="26">
        <v>111897.26</v>
      </c>
      <c r="H61" s="26">
        <v>5129.8900000000003</v>
      </c>
      <c r="I61" s="26">
        <v>194827.13</v>
      </c>
      <c r="J61" s="26">
        <v>583785.68999999994</v>
      </c>
      <c r="K61" s="26">
        <v>233015.93</v>
      </c>
      <c r="L61" s="26">
        <v>32350.720000000001</v>
      </c>
      <c r="M61" s="26">
        <v>0</v>
      </c>
      <c r="N61" s="26">
        <v>1843150.27</v>
      </c>
      <c r="O61" s="26">
        <v>393034.9</v>
      </c>
      <c r="P61" s="31"/>
      <c r="Q61" s="26">
        <v>10321445.409999998</v>
      </c>
      <c r="R61" s="27"/>
      <c r="S61" s="28">
        <f>+[1]Estimación!K65</f>
        <v>44483351.686907105</v>
      </c>
      <c r="T61" s="29">
        <f t="shared" si="0"/>
        <v>34161906.276907109</v>
      </c>
      <c r="U61" s="27"/>
      <c r="V61" s="29"/>
      <c r="W61" s="29"/>
    </row>
    <row r="62" spans="1:23" s="30" customFormat="1" ht="16.5">
      <c r="A62" s="24" t="s">
        <v>75</v>
      </c>
      <c r="B62" s="25"/>
      <c r="C62" s="26">
        <v>61420.4</v>
      </c>
      <c r="D62" s="26">
        <v>154244</v>
      </c>
      <c r="E62" s="26">
        <v>3770534.06</v>
      </c>
      <c r="F62" s="26">
        <v>902808.96</v>
      </c>
      <c r="G62" s="26">
        <v>73371.77</v>
      </c>
      <c r="H62" s="26">
        <v>3467.96</v>
      </c>
      <c r="I62" s="26">
        <v>129621.84</v>
      </c>
      <c r="J62" s="26">
        <v>335995.21</v>
      </c>
      <c r="K62" s="26">
        <v>254493.9</v>
      </c>
      <c r="L62" s="26">
        <v>21870.06</v>
      </c>
      <c r="M62" s="26">
        <v>0</v>
      </c>
      <c r="N62" s="26">
        <v>1711175.34</v>
      </c>
      <c r="O62" s="26">
        <v>353628.67</v>
      </c>
      <c r="P62" s="31"/>
      <c r="Q62" s="26">
        <v>7772632.169999999</v>
      </c>
      <c r="R62" s="27"/>
      <c r="S62" s="28">
        <f>+[1]Estimación!K66</f>
        <v>33457826.339584425</v>
      </c>
      <c r="T62" s="29">
        <f t="shared" si="0"/>
        <v>25685194.169584427</v>
      </c>
      <c r="U62" s="27"/>
      <c r="V62" s="29"/>
      <c r="W62" s="29"/>
    </row>
    <row r="63" spans="1:23" s="30" customFormat="1" ht="16.5">
      <c r="A63" s="24" t="s">
        <v>76</v>
      </c>
      <c r="B63" s="25"/>
      <c r="C63" s="26">
        <v>2811.2</v>
      </c>
      <c r="D63" s="26">
        <v>60</v>
      </c>
      <c r="E63" s="26">
        <v>3065331.15</v>
      </c>
      <c r="F63" s="26">
        <v>1010531.11</v>
      </c>
      <c r="G63" s="26">
        <v>61056.62</v>
      </c>
      <c r="H63" s="26">
        <v>2390.9299999999998</v>
      </c>
      <c r="I63" s="26">
        <v>104914.46</v>
      </c>
      <c r="J63" s="26">
        <v>108298.72</v>
      </c>
      <c r="K63" s="26">
        <v>256209.52</v>
      </c>
      <c r="L63" s="26">
        <v>15077.94</v>
      </c>
      <c r="M63" s="26">
        <v>0</v>
      </c>
      <c r="N63" s="26">
        <v>780731.16</v>
      </c>
      <c r="O63" s="26">
        <v>212697.51</v>
      </c>
      <c r="P63" s="31"/>
      <c r="Q63" s="26">
        <v>5620110.3200000003</v>
      </c>
      <c r="R63" s="27"/>
      <c r="S63" s="28">
        <f>+[1]Estimación!K67</f>
        <v>24461319.714754447</v>
      </c>
      <c r="T63" s="29">
        <f t="shared" si="0"/>
        <v>18841209.394754447</v>
      </c>
      <c r="U63" s="27"/>
      <c r="V63" s="29"/>
      <c r="W63" s="29"/>
    </row>
    <row r="64" spans="1:23" s="30" customFormat="1" ht="16.5">
      <c r="A64" s="24" t="s">
        <v>77</v>
      </c>
      <c r="B64" s="25"/>
      <c r="C64" s="26">
        <v>1364.4</v>
      </c>
      <c r="D64" s="26">
        <v>3010</v>
      </c>
      <c r="E64" s="26">
        <v>10630153.58</v>
      </c>
      <c r="F64" s="26">
        <v>2945838.21</v>
      </c>
      <c r="G64" s="26">
        <v>172353.69</v>
      </c>
      <c r="H64" s="26">
        <v>12411.99</v>
      </c>
      <c r="I64" s="26">
        <v>347570.65</v>
      </c>
      <c r="J64" s="26">
        <v>40056.949999999997</v>
      </c>
      <c r="K64" s="26">
        <v>871316.05</v>
      </c>
      <c r="L64" s="26">
        <v>78273.87</v>
      </c>
      <c r="M64" s="26">
        <v>0</v>
      </c>
      <c r="N64" s="26">
        <v>2339872.84</v>
      </c>
      <c r="O64" s="26">
        <v>4247935.22</v>
      </c>
      <c r="P64" s="31"/>
      <c r="Q64" s="26">
        <v>21690157.449999999</v>
      </c>
      <c r="R64" s="27"/>
      <c r="S64" s="28">
        <f>+[1]Estimación!K68</f>
        <v>98621863.352341548</v>
      </c>
      <c r="T64" s="29">
        <f t="shared" si="0"/>
        <v>76931705.902341545</v>
      </c>
      <c r="U64" s="27"/>
      <c r="V64" s="29"/>
      <c r="W64" s="29"/>
    </row>
    <row r="65" spans="1:23" s="30" customFormat="1" ht="16.5">
      <c r="A65" s="24" t="s">
        <v>78</v>
      </c>
      <c r="B65" s="25"/>
      <c r="C65" s="26">
        <v>2779.6</v>
      </c>
      <c r="D65" s="26">
        <v>1027</v>
      </c>
      <c r="E65" s="26">
        <v>2439759.11</v>
      </c>
      <c r="F65" s="26">
        <v>1000844.32</v>
      </c>
      <c r="G65" s="26">
        <v>45358.58</v>
      </c>
      <c r="H65" s="26">
        <v>2163.66</v>
      </c>
      <c r="I65" s="26">
        <v>80797.070000000007</v>
      </c>
      <c r="J65" s="26">
        <v>166669.45000000001</v>
      </c>
      <c r="K65" s="26">
        <v>272498.40999999997</v>
      </c>
      <c r="L65" s="26">
        <v>13644.84</v>
      </c>
      <c r="M65" s="26">
        <v>0</v>
      </c>
      <c r="N65" s="26">
        <v>462435.33</v>
      </c>
      <c r="O65" s="26">
        <v>458609.31</v>
      </c>
      <c r="P65" s="31"/>
      <c r="Q65" s="26">
        <v>4946586.68</v>
      </c>
      <c r="R65" s="27"/>
      <c r="S65" s="28">
        <f>+[1]Estimación!K69</f>
        <v>21371558.682910379</v>
      </c>
      <c r="T65" s="29">
        <f t="shared" si="0"/>
        <v>16424972.002910379</v>
      </c>
      <c r="U65" s="27"/>
      <c r="V65" s="29"/>
      <c r="W65" s="29"/>
    </row>
    <row r="66" spans="1:23" s="30" customFormat="1" ht="16.5">
      <c r="A66" s="24" t="s">
        <v>79</v>
      </c>
      <c r="B66" s="25"/>
      <c r="C66" s="26">
        <v>1600380</v>
      </c>
      <c r="D66" s="26">
        <v>131627</v>
      </c>
      <c r="E66" s="26">
        <v>16181332.869999999</v>
      </c>
      <c r="F66" s="26">
        <v>1879193.8</v>
      </c>
      <c r="G66" s="26">
        <v>303631.31</v>
      </c>
      <c r="H66" s="26">
        <v>12515.55</v>
      </c>
      <c r="I66" s="26">
        <v>540024.14</v>
      </c>
      <c r="J66" s="26">
        <v>3501888.95</v>
      </c>
      <c r="K66" s="26">
        <v>788082.74</v>
      </c>
      <c r="L66" s="26">
        <v>78926.89</v>
      </c>
      <c r="M66" s="26">
        <v>0</v>
      </c>
      <c r="N66" s="26">
        <v>12028959.24</v>
      </c>
      <c r="O66" s="26">
        <v>1223782.46</v>
      </c>
      <c r="P66" s="31"/>
      <c r="Q66" s="26">
        <v>38270344.949999996</v>
      </c>
      <c r="R66" s="27"/>
      <c r="S66" s="28">
        <f>+[1]Estimación!K70</f>
        <v>154950801.69234517</v>
      </c>
      <c r="T66" s="29">
        <f t="shared" si="0"/>
        <v>116680456.74234518</v>
      </c>
      <c r="U66" s="27"/>
      <c r="V66" s="29"/>
      <c r="W66" s="29"/>
    </row>
    <row r="67" spans="1:23" s="30" customFormat="1" ht="16.5">
      <c r="A67" s="24" t="s">
        <v>80</v>
      </c>
      <c r="B67" s="25"/>
      <c r="C67" s="26">
        <v>49005.2</v>
      </c>
      <c r="D67" s="26">
        <v>13545</v>
      </c>
      <c r="E67" s="26">
        <v>6834426.0300000003</v>
      </c>
      <c r="F67" s="26">
        <v>1436346.35</v>
      </c>
      <c r="G67" s="26">
        <v>127568.9</v>
      </c>
      <c r="H67" s="26">
        <v>6699.94</v>
      </c>
      <c r="I67" s="26">
        <v>226757.09</v>
      </c>
      <c r="J67" s="26">
        <v>289459.26</v>
      </c>
      <c r="K67" s="26">
        <v>464711.33</v>
      </c>
      <c r="L67" s="26">
        <v>42251.91</v>
      </c>
      <c r="M67" s="26">
        <v>0</v>
      </c>
      <c r="N67" s="26">
        <v>3894240.01</v>
      </c>
      <c r="O67" s="26">
        <v>1832401.67</v>
      </c>
      <c r="P67" s="31"/>
      <c r="Q67" s="26">
        <v>15217412.689999999</v>
      </c>
      <c r="R67" s="27"/>
      <c r="S67" s="28">
        <f>+[1]Estimación!K71</f>
        <v>70142005.040306583</v>
      </c>
      <c r="T67" s="29">
        <f t="shared" si="0"/>
        <v>54924592.350306585</v>
      </c>
      <c r="U67" s="27"/>
      <c r="V67" s="29"/>
      <c r="W67" s="29"/>
    </row>
    <row r="68" spans="1:23" s="30" customFormat="1" ht="16.5">
      <c r="A68" s="24" t="s">
        <v>81</v>
      </c>
      <c r="B68" s="25"/>
      <c r="C68" s="26">
        <v>70489.600000000006</v>
      </c>
      <c r="D68" s="26">
        <v>819</v>
      </c>
      <c r="E68" s="26">
        <v>5113512.3499999996</v>
      </c>
      <c r="F68" s="26">
        <v>1210527.27</v>
      </c>
      <c r="G68" s="26">
        <v>101279.61</v>
      </c>
      <c r="H68" s="26">
        <v>4635.13</v>
      </c>
      <c r="I68" s="26">
        <v>170115.16</v>
      </c>
      <c r="J68" s="26">
        <v>188069.14</v>
      </c>
      <c r="K68" s="26">
        <v>319897.14</v>
      </c>
      <c r="L68" s="26">
        <v>29230.59</v>
      </c>
      <c r="M68" s="26">
        <v>0</v>
      </c>
      <c r="N68" s="26">
        <v>1568072.52</v>
      </c>
      <c r="O68" s="26">
        <v>651062.05000000005</v>
      </c>
      <c r="P68" s="31"/>
      <c r="Q68" s="26">
        <v>9427709.5599999987</v>
      </c>
      <c r="R68" s="27"/>
      <c r="S68" s="28">
        <f>+[1]Estimación!K72</f>
        <v>43019927.587621406</v>
      </c>
      <c r="T68" s="29">
        <f t="shared" si="0"/>
        <v>33592218.027621403</v>
      </c>
      <c r="U68" s="27"/>
      <c r="V68" s="29"/>
      <c r="W68" s="29"/>
    </row>
    <row r="69" spans="1:23" s="30" customFormat="1" ht="16.5">
      <c r="A69" s="24" t="s">
        <v>82</v>
      </c>
      <c r="B69" s="25"/>
      <c r="C69" s="26">
        <v>687438.4</v>
      </c>
      <c r="D69" s="26">
        <v>9364</v>
      </c>
      <c r="E69" s="26">
        <v>9838070.3800000008</v>
      </c>
      <c r="F69" s="26">
        <v>1644725.08</v>
      </c>
      <c r="G69" s="26">
        <v>167212.38</v>
      </c>
      <c r="H69" s="26">
        <v>7875.8</v>
      </c>
      <c r="I69" s="26">
        <v>315156.52</v>
      </c>
      <c r="J69" s="26">
        <v>548459.97</v>
      </c>
      <c r="K69" s="26">
        <v>549949.36</v>
      </c>
      <c r="L69" s="26">
        <v>49667.17</v>
      </c>
      <c r="M69" s="26">
        <v>0</v>
      </c>
      <c r="N69" s="26">
        <v>6263492.4199999999</v>
      </c>
      <c r="O69" s="26">
        <v>2992806.81</v>
      </c>
      <c r="P69" s="31"/>
      <c r="Q69" s="26">
        <v>23074218.290000003</v>
      </c>
      <c r="R69" s="27"/>
      <c r="S69" s="28">
        <f>+[1]Estimación!K73</f>
        <v>92138921.156169891</v>
      </c>
      <c r="T69" s="29">
        <f t="shared" si="0"/>
        <v>69064702.866169885</v>
      </c>
      <c r="U69" s="27"/>
      <c r="V69" s="29"/>
      <c r="W69" s="29"/>
    </row>
    <row r="70" spans="1:23" s="30" customFormat="1" ht="16.5">
      <c r="A70" s="24" t="s">
        <v>83</v>
      </c>
      <c r="B70" s="25"/>
      <c r="C70" s="26">
        <v>6938050.7999999998</v>
      </c>
      <c r="D70" s="26">
        <v>18244172.079999998</v>
      </c>
      <c r="E70" s="26">
        <v>61008247.640000001</v>
      </c>
      <c r="F70" s="26">
        <v>6311630.5499999998</v>
      </c>
      <c r="G70" s="26">
        <v>1027925.25</v>
      </c>
      <c r="H70" s="26">
        <v>54561.13</v>
      </c>
      <c r="I70" s="26">
        <v>2012136.3</v>
      </c>
      <c r="J70" s="26">
        <v>53304495.890000001</v>
      </c>
      <c r="K70" s="26">
        <v>1985974.48</v>
      </c>
      <c r="L70" s="26">
        <v>344078.87</v>
      </c>
      <c r="M70" s="26">
        <v>0</v>
      </c>
      <c r="N70" s="26">
        <v>33082469.829999998</v>
      </c>
      <c r="O70" s="26">
        <v>2657864.73</v>
      </c>
      <c r="P70" s="31"/>
      <c r="Q70" s="26">
        <v>186971607.54999998</v>
      </c>
      <c r="R70" s="27"/>
      <c r="S70" s="28">
        <f>+[1]Estimación!K74</f>
        <v>626321438.58095634</v>
      </c>
      <c r="T70" s="29">
        <f t="shared" ref="T70:T129" si="1">+S70-Q70</f>
        <v>439349831.03095639</v>
      </c>
      <c r="U70" s="27"/>
      <c r="V70" s="29"/>
      <c r="W70" s="29"/>
    </row>
    <row r="71" spans="1:23" s="30" customFormat="1" ht="16.5">
      <c r="A71" s="24" t="s">
        <v>84</v>
      </c>
      <c r="B71" s="25"/>
      <c r="C71" s="26">
        <v>705.6</v>
      </c>
      <c r="D71" s="26">
        <v>414</v>
      </c>
      <c r="E71" s="26">
        <v>4425109.55</v>
      </c>
      <c r="F71" s="26">
        <v>1405441.44</v>
      </c>
      <c r="G71" s="26">
        <v>88090.63</v>
      </c>
      <c r="H71" s="26">
        <v>4046.34</v>
      </c>
      <c r="I71" s="26">
        <v>147341.28</v>
      </c>
      <c r="J71" s="26">
        <v>78324.100000000006</v>
      </c>
      <c r="K71" s="26">
        <v>404169.82</v>
      </c>
      <c r="L71" s="26">
        <v>25517.53</v>
      </c>
      <c r="M71" s="26">
        <v>0</v>
      </c>
      <c r="N71" s="26">
        <v>1124516.53</v>
      </c>
      <c r="O71" s="26">
        <v>1188201.6299999999</v>
      </c>
      <c r="P71" s="31"/>
      <c r="Q71" s="26">
        <v>8891878.4499999993</v>
      </c>
      <c r="R71" s="27"/>
      <c r="S71" s="28">
        <f>+[1]Estimación!K75</f>
        <v>45422950.710472442</v>
      </c>
      <c r="T71" s="29">
        <f t="shared" si="1"/>
        <v>36531072.260472447</v>
      </c>
      <c r="U71" s="27"/>
      <c r="V71" s="29"/>
      <c r="W71" s="29"/>
    </row>
    <row r="72" spans="1:23" s="30" customFormat="1" ht="16.5">
      <c r="A72" s="24" t="s">
        <v>85</v>
      </c>
      <c r="B72" s="25"/>
      <c r="C72" s="26">
        <v>11631270.4</v>
      </c>
      <c r="D72" s="26">
        <v>563736</v>
      </c>
      <c r="E72" s="26">
        <v>18614311.52</v>
      </c>
      <c r="F72" s="26">
        <v>2323794.36</v>
      </c>
      <c r="G72" s="26">
        <v>286945.71999999997</v>
      </c>
      <c r="H72" s="26">
        <v>18692.560000000001</v>
      </c>
      <c r="I72" s="26">
        <v>622646.28</v>
      </c>
      <c r="J72" s="26">
        <v>7231967.4299999997</v>
      </c>
      <c r="K72" s="26">
        <v>1152102.69</v>
      </c>
      <c r="L72" s="26">
        <v>117880.99</v>
      </c>
      <c r="M72" s="26">
        <v>0</v>
      </c>
      <c r="N72" s="26">
        <v>17885009.030000001</v>
      </c>
      <c r="O72" s="26">
        <v>1679849.62</v>
      </c>
      <c r="P72" s="31"/>
      <c r="Q72" s="26">
        <v>62128206.599999994</v>
      </c>
      <c r="R72" s="27"/>
      <c r="S72" s="28">
        <f>+[1]Estimación!K76</f>
        <v>245974712.44478142</v>
      </c>
      <c r="T72" s="29">
        <f t="shared" si="1"/>
        <v>183846505.84478143</v>
      </c>
      <c r="U72" s="27"/>
      <c r="V72" s="29"/>
      <c r="W72" s="29"/>
    </row>
    <row r="73" spans="1:23" s="30" customFormat="1" ht="16.5">
      <c r="A73" s="24" t="s">
        <v>86</v>
      </c>
      <c r="B73" s="25"/>
      <c r="C73" s="26">
        <v>1698.4</v>
      </c>
      <c r="D73" s="26">
        <v>0</v>
      </c>
      <c r="E73" s="26">
        <v>3122596.07</v>
      </c>
      <c r="F73" s="26">
        <v>1171283.31</v>
      </c>
      <c r="G73" s="26">
        <v>65760.639999999999</v>
      </c>
      <c r="H73" s="26">
        <v>2713.82</v>
      </c>
      <c r="I73" s="26">
        <v>103690</v>
      </c>
      <c r="J73" s="26">
        <v>63712.07</v>
      </c>
      <c r="K73" s="26">
        <v>300810.21000000002</v>
      </c>
      <c r="L73" s="26">
        <v>17114.189999999999</v>
      </c>
      <c r="M73" s="26">
        <v>0</v>
      </c>
      <c r="N73" s="26">
        <v>410933.16</v>
      </c>
      <c r="O73" s="26">
        <v>259635.04</v>
      </c>
      <c r="P73" s="31"/>
      <c r="Q73" s="26">
        <v>5519946.9100000001</v>
      </c>
      <c r="R73" s="27"/>
      <c r="S73" s="28">
        <f>+[1]Estimación!K77</f>
        <v>23130293.767477609</v>
      </c>
      <c r="T73" s="29">
        <f t="shared" si="1"/>
        <v>17610346.857477609</v>
      </c>
      <c r="U73" s="27"/>
      <c r="V73" s="29"/>
      <c r="W73" s="29"/>
    </row>
    <row r="74" spans="1:23" s="30" customFormat="1" ht="16.5">
      <c r="A74" s="24" t="s">
        <v>87</v>
      </c>
      <c r="B74" s="25"/>
      <c r="C74" s="26">
        <v>16886</v>
      </c>
      <c r="D74" s="26">
        <v>266</v>
      </c>
      <c r="E74" s="26">
        <v>3170954.1</v>
      </c>
      <c r="F74" s="26">
        <v>947345.02</v>
      </c>
      <c r="G74" s="26">
        <v>57714.18</v>
      </c>
      <c r="H74" s="26">
        <v>2686.84</v>
      </c>
      <c r="I74" s="26">
        <v>106618.44</v>
      </c>
      <c r="J74" s="26">
        <v>64369.29</v>
      </c>
      <c r="K74" s="26">
        <v>212088.33</v>
      </c>
      <c r="L74" s="26">
        <v>16944.12</v>
      </c>
      <c r="M74" s="26">
        <v>0</v>
      </c>
      <c r="N74" s="26">
        <v>860043.57</v>
      </c>
      <c r="O74" s="26">
        <v>135251.09</v>
      </c>
      <c r="P74" s="31"/>
      <c r="Q74" s="26">
        <v>5591166.9800000014</v>
      </c>
      <c r="R74" s="27"/>
      <c r="S74" s="28">
        <f>+[1]Estimación!K78</f>
        <v>23966845.217279628</v>
      </c>
      <c r="T74" s="29">
        <f t="shared" si="1"/>
        <v>18375678.237279627</v>
      </c>
      <c r="U74" s="27"/>
      <c r="V74" s="29"/>
      <c r="W74" s="29"/>
    </row>
    <row r="75" spans="1:23" s="30" customFormat="1" ht="16.5">
      <c r="A75" s="24" t="s">
        <v>88</v>
      </c>
      <c r="B75" s="25"/>
      <c r="C75" s="26">
        <v>153248</v>
      </c>
      <c r="D75" s="26">
        <v>14474</v>
      </c>
      <c r="E75" s="26">
        <v>4291795.53</v>
      </c>
      <c r="F75" s="26">
        <v>1169002.8400000001</v>
      </c>
      <c r="G75" s="26">
        <v>80770.39</v>
      </c>
      <c r="H75" s="26">
        <v>3702.48</v>
      </c>
      <c r="I75" s="26">
        <v>144753.5</v>
      </c>
      <c r="J75" s="26">
        <v>300901.21999999997</v>
      </c>
      <c r="K75" s="26">
        <v>347136.86</v>
      </c>
      <c r="L75" s="26">
        <v>23349.03</v>
      </c>
      <c r="M75" s="26">
        <v>0</v>
      </c>
      <c r="N75" s="26">
        <v>1980945.94</v>
      </c>
      <c r="O75" s="26">
        <v>721865.92</v>
      </c>
      <c r="P75" s="31"/>
      <c r="Q75" s="26">
        <v>9231945.7100000009</v>
      </c>
      <c r="R75" s="27"/>
      <c r="S75" s="28">
        <f>+[1]Estimación!K79</f>
        <v>38850440.690763921</v>
      </c>
      <c r="T75" s="29">
        <f t="shared" si="1"/>
        <v>29618494.98076392</v>
      </c>
      <c r="U75" s="27"/>
      <c r="V75" s="29"/>
      <c r="W75" s="29"/>
    </row>
    <row r="76" spans="1:23" s="30" customFormat="1" ht="16.5">
      <c r="A76" s="24" t="s">
        <v>89</v>
      </c>
      <c r="B76" s="25"/>
      <c r="C76" s="26">
        <v>154040.4</v>
      </c>
      <c r="D76" s="26">
        <v>5079</v>
      </c>
      <c r="E76" s="26">
        <v>4245770.38</v>
      </c>
      <c r="F76" s="26">
        <v>704653.5</v>
      </c>
      <c r="G76" s="26">
        <v>84753.73</v>
      </c>
      <c r="H76" s="26">
        <v>3853.57</v>
      </c>
      <c r="I76" s="26">
        <v>145821.57</v>
      </c>
      <c r="J76" s="26">
        <v>687795.13</v>
      </c>
      <c r="K76" s="26">
        <v>306161.77</v>
      </c>
      <c r="L76" s="26">
        <v>24301.86</v>
      </c>
      <c r="M76" s="26">
        <v>0</v>
      </c>
      <c r="N76" s="26">
        <v>2280619.1800000002</v>
      </c>
      <c r="O76" s="26">
        <v>457351.71</v>
      </c>
      <c r="P76" s="31"/>
      <c r="Q76" s="26">
        <v>9100201.8000000026</v>
      </c>
      <c r="R76" s="27"/>
      <c r="S76" s="28">
        <f>+[1]Estimación!K80</f>
        <v>40556822.106474131</v>
      </c>
      <c r="T76" s="29">
        <f t="shared" si="1"/>
        <v>31456620.306474127</v>
      </c>
      <c r="U76" s="27"/>
      <c r="V76" s="29"/>
      <c r="W76" s="29"/>
    </row>
    <row r="77" spans="1:23" s="30" customFormat="1" ht="16.5">
      <c r="A77" s="24" t="s">
        <v>90</v>
      </c>
      <c r="B77" s="25"/>
      <c r="C77" s="26">
        <v>1539228</v>
      </c>
      <c r="D77" s="26">
        <v>272112</v>
      </c>
      <c r="E77" s="26">
        <v>13181356.84</v>
      </c>
      <c r="F77" s="26">
        <v>1689963.28</v>
      </c>
      <c r="G77" s="26">
        <v>250845.19</v>
      </c>
      <c r="H77" s="26">
        <v>12888.15</v>
      </c>
      <c r="I77" s="26">
        <v>433499.06</v>
      </c>
      <c r="J77" s="26">
        <v>964517</v>
      </c>
      <c r="K77" s="26">
        <v>624092.42000000004</v>
      </c>
      <c r="L77" s="26">
        <v>81276.570000000007</v>
      </c>
      <c r="M77" s="26">
        <v>0</v>
      </c>
      <c r="N77" s="26">
        <v>8438662.9199999999</v>
      </c>
      <c r="O77" s="26">
        <v>1121698.72</v>
      </c>
      <c r="P77" s="31"/>
      <c r="Q77" s="26">
        <v>28610140.149999999</v>
      </c>
      <c r="R77" s="27"/>
      <c r="S77" s="28">
        <f>+[1]Estimación!K81</f>
        <v>125674060.77156237</v>
      </c>
      <c r="T77" s="29">
        <f t="shared" si="1"/>
        <v>97063920.621562362</v>
      </c>
      <c r="U77" s="27"/>
      <c r="V77" s="29"/>
      <c r="W77" s="29"/>
    </row>
    <row r="78" spans="1:23" s="30" customFormat="1" ht="16.5">
      <c r="A78" s="24" t="s">
        <v>91</v>
      </c>
      <c r="B78" s="25"/>
      <c r="C78" s="26">
        <v>6267.2</v>
      </c>
      <c r="D78" s="26">
        <v>329</v>
      </c>
      <c r="E78" s="26">
        <v>2633295.4900000002</v>
      </c>
      <c r="F78" s="26">
        <v>846632.24</v>
      </c>
      <c r="G78" s="26">
        <v>49677.27</v>
      </c>
      <c r="H78" s="26">
        <v>1969.04</v>
      </c>
      <c r="I78" s="26">
        <v>91271.49</v>
      </c>
      <c r="J78" s="26">
        <v>180393.87</v>
      </c>
      <c r="K78" s="26">
        <v>212997.92</v>
      </c>
      <c r="L78" s="26">
        <v>12417.42</v>
      </c>
      <c r="M78" s="26">
        <v>0</v>
      </c>
      <c r="N78" s="26">
        <v>1151042.77</v>
      </c>
      <c r="O78" s="26">
        <v>349522.94</v>
      </c>
      <c r="P78" s="31"/>
      <c r="Q78" s="26">
        <v>5535816.6500000013</v>
      </c>
      <c r="R78" s="27"/>
      <c r="S78" s="28">
        <f>+[1]Estimación!K82</f>
        <v>22225157.370320529</v>
      </c>
      <c r="T78" s="29">
        <f t="shared" si="1"/>
        <v>16689340.720320527</v>
      </c>
      <c r="U78" s="27"/>
      <c r="V78" s="29"/>
      <c r="W78" s="29"/>
    </row>
    <row r="79" spans="1:23" s="30" customFormat="1" ht="16.5">
      <c r="A79" s="24" t="s">
        <v>92</v>
      </c>
      <c r="B79" s="25"/>
      <c r="C79" s="26">
        <v>48780</v>
      </c>
      <c r="D79" s="26">
        <v>7364</v>
      </c>
      <c r="E79" s="26">
        <v>4258292.6399999997</v>
      </c>
      <c r="F79" s="26">
        <v>842759.65</v>
      </c>
      <c r="G79" s="26">
        <v>88958.37</v>
      </c>
      <c r="H79" s="26">
        <v>3371.66</v>
      </c>
      <c r="I79" s="26">
        <v>140197.98000000001</v>
      </c>
      <c r="J79" s="26">
        <v>341451.26</v>
      </c>
      <c r="K79" s="26">
        <v>230365.24</v>
      </c>
      <c r="L79" s="26">
        <v>21262.83</v>
      </c>
      <c r="M79" s="26">
        <v>0</v>
      </c>
      <c r="N79" s="26">
        <v>1999578.03</v>
      </c>
      <c r="O79" s="26">
        <v>203862.35</v>
      </c>
      <c r="P79" s="31"/>
      <c r="Q79" s="26">
        <v>8186244.0100000007</v>
      </c>
      <c r="R79" s="27"/>
      <c r="S79" s="28">
        <f>+[1]Estimación!K83</f>
        <v>35204889.332045145</v>
      </c>
      <c r="T79" s="29">
        <f t="shared" si="1"/>
        <v>27018645.322045144</v>
      </c>
      <c r="U79" s="27"/>
      <c r="V79" s="29"/>
      <c r="W79" s="29"/>
    </row>
    <row r="80" spans="1:23" s="30" customFormat="1" ht="16.5">
      <c r="A80" s="24" t="s">
        <v>93</v>
      </c>
      <c r="B80" s="25"/>
      <c r="C80" s="26">
        <v>3268.8</v>
      </c>
      <c r="D80" s="26">
        <v>309</v>
      </c>
      <c r="E80" s="26">
        <v>2248241.39</v>
      </c>
      <c r="F80" s="26">
        <v>845707.16</v>
      </c>
      <c r="G80" s="26">
        <v>40052.21</v>
      </c>
      <c r="H80" s="26">
        <v>1849.17</v>
      </c>
      <c r="I80" s="26">
        <v>77562.23</v>
      </c>
      <c r="J80" s="26">
        <v>65492.6</v>
      </c>
      <c r="K80" s="26">
        <v>221648.52</v>
      </c>
      <c r="L80" s="26">
        <v>11661.48</v>
      </c>
      <c r="M80" s="26">
        <v>0</v>
      </c>
      <c r="N80" s="26">
        <v>486755.01</v>
      </c>
      <c r="O80" s="26">
        <v>191870.27</v>
      </c>
      <c r="P80" s="31"/>
      <c r="Q80" s="26">
        <v>4194417.84</v>
      </c>
      <c r="R80" s="27"/>
      <c r="S80" s="28">
        <f>+[1]Estimación!K84</f>
        <v>16784439.768371273</v>
      </c>
      <c r="T80" s="29">
        <f t="shared" si="1"/>
        <v>12590021.928371273</v>
      </c>
      <c r="U80" s="27"/>
      <c r="V80" s="29"/>
      <c r="W80" s="29"/>
    </row>
    <row r="81" spans="1:23" s="30" customFormat="1" ht="16.5">
      <c r="A81" s="24" t="s">
        <v>94</v>
      </c>
      <c r="B81" s="25"/>
      <c r="C81" s="26">
        <v>85471.6</v>
      </c>
      <c r="D81" s="26">
        <v>822</v>
      </c>
      <c r="E81" s="26">
        <v>3359967.09</v>
      </c>
      <c r="F81" s="26">
        <v>1202340.7</v>
      </c>
      <c r="G81" s="26">
        <v>65149.63</v>
      </c>
      <c r="H81" s="26">
        <v>3106.27</v>
      </c>
      <c r="I81" s="26">
        <v>111914.42</v>
      </c>
      <c r="J81" s="26">
        <v>78871.72</v>
      </c>
      <c r="K81" s="26">
        <v>333939.14</v>
      </c>
      <c r="L81" s="26">
        <v>19589.099999999999</v>
      </c>
      <c r="M81" s="26">
        <v>0</v>
      </c>
      <c r="N81" s="26">
        <v>440569.5</v>
      </c>
      <c r="O81" s="26">
        <v>156792.81</v>
      </c>
      <c r="P81" s="31"/>
      <c r="Q81" s="26">
        <v>5858533.9799999977</v>
      </c>
      <c r="R81" s="27"/>
      <c r="S81" s="28">
        <f>+[1]Estimación!K85</f>
        <v>26279045.203193303</v>
      </c>
      <c r="T81" s="29">
        <f t="shared" si="1"/>
        <v>20420511.223193306</v>
      </c>
      <c r="U81" s="27"/>
      <c r="V81" s="29"/>
      <c r="W81" s="29"/>
    </row>
    <row r="82" spans="1:23" s="30" customFormat="1" ht="16.5">
      <c r="A82" s="24" t="s">
        <v>95</v>
      </c>
      <c r="B82" s="25"/>
      <c r="C82" s="26">
        <v>56990.400000000001</v>
      </c>
      <c r="D82" s="26">
        <v>4602</v>
      </c>
      <c r="E82" s="26">
        <v>6620559.6200000001</v>
      </c>
      <c r="F82" s="26">
        <v>1265611.67</v>
      </c>
      <c r="G82" s="26">
        <v>133502.32</v>
      </c>
      <c r="H82" s="26">
        <v>5005.6899999999996</v>
      </c>
      <c r="I82" s="26">
        <v>222333.73</v>
      </c>
      <c r="J82" s="26">
        <v>1525167.28</v>
      </c>
      <c r="K82" s="26">
        <v>338037.03</v>
      </c>
      <c r="L82" s="26">
        <v>31567.5</v>
      </c>
      <c r="M82" s="26">
        <v>0</v>
      </c>
      <c r="N82" s="26">
        <v>3403718.59</v>
      </c>
      <c r="O82" s="26">
        <v>593920.05000000005</v>
      </c>
      <c r="P82" s="31"/>
      <c r="Q82" s="26">
        <v>14201015.880000001</v>
      </c>
      <c r="R82" s="27"/>
      <c r="S82" s="28">
        <f>+[1]Estimación!K86</f>
        <v>56770317.29724966</v>
      </c>
      <c r="T82" s="29">
        <f t="shared" si="1"/>
        <v>42569301.417249657</v>
      </c>
      <c r="U82" s="27"/>
      <c r="V82" s="29"/>
      <c r="W82" s="29"/>
    </row>
    <row r="83" spans="1:23" s="30" customFormat="1" ht="16.5">
      <c r="A83" s="24" t="s">
        <v>96</v>
      </c>
      <c r="B83" s="25"/>
      <c r="C83" s="26">
        <v>457544.4</v>
      </c>
      <c r="D83" s="26">
        <v>27389</v>
      </c>
      <c r="E83" s="26">
        <v>7881090.6399999997</v>
      </c>
      <c r="F83" s="26">
        <v>1342895.79</v>
      </c>
      <c r="G83" s="26">
        <v>153224.04</v>
      </c>
      <c r="H83" s="26">
        <v>6894.72</v>
      </c>
      <c r="I83" s="26">
        <v>256027.67</v>
      </c>
      <c r="J83" s="26">
        <v>616339.06999999995</v>
      </c>
      <c r="K83" s="26">
        <v>385694.62</v>
      </c>
      <c r="L83" s="26">
        <v>43480.24</v>
      </c>
      <c r="M83" s="26">
        <v>0</v>
      </c>
      <c r="N83" s="26">
        <v>4032549.26</v>
      </c>
      <c r="O83" s="26">
        <v>779327.43</v>
      </c>
      <c r="P83" s="31"/>
      <c r="Q83" s="26">
        <v>15982456.879999999</v>
      </c>
      <c r="R83" s="27"/>
      <c r="S83" s="28">
        <f>+[1]Estimación!K87</f>
        <v>69517637.001165211</v>
      </c>
      <c r="T83" s="29">
        <f t="shared" si="1"/>
        <v>53535180.121165216</v>
      </c>
      <c r="U83" s="27"/>
      <c r="V83" s="29"/>
      <c r="W83" s="29"/>
    </row>
    <row r="84" spans="1:23" s="30" customFormat="1" ht="16.5">
      <c r="A84" s="24" t="s">
        <v>97</v>
      </c>
      <c r="B84" s="25"/>
      <c r="C84" s="26">
        <v>17222872</v>
      </c>
      <c r="D84" s="26">
        <v>1181586</v>
      </c>
      <c r="E84" s="26">
        <v>92501724.239999995</v>
      </c>
      <c r="F84" s="26">
        <v>9363152.25</v>
      </c>
      <c r="G84" s="26">
        <v>1608717.3</v>
      </c>
      <c r="H84" s="26">
        <v>90992.46</v>
      </c>
      <c r="I84" s="26">
        <v>3052146.88</v>
      </c>
      <c r="J84" s="26">
        <v>27146787.68</v>
      </c>
      <c r="K84" s="26">
        <v>4666031.6100000003</v>
      </c>
      <c r="L84" s="26">
        <v>573825.65</v>
      </c>
      <c r="M84" s="26">
        <v>0</v>
      </c>
      <c r="N84" s="26">
        <v>78683649.939999998</v>
      </c>
      <c r="O84" s="26">
        <v>5312137.87</v>
      </c>
      <c r="P84" s="31"/>
      <c r="Q84" s="26">
        <v>241403623.88</v>
      </c>
      <c r="R84" s="27"/>
      <c r="S84" s="28">
        <f>+[1]Estimación!K107</f>
        <v>955526215.0142535</v>
      </c>
      <c r="T84" s="29">
        <f t="shared" si="1"/>
        <v>714122591.1342535</v>
      </c>
      <c r="U84" s="27"/>
      <c r="V84" s="29"/>
      <c r="W84" s="29"/>
    </row>
    <row r="85" spans="1:23" s="30" customFormat="1" ht="16.5">
      <c r="A85" s="24" t="s">
        <v>98</v>
      </c>
      <c r="B85" s="25"/>
      <c r="C85" s="26">
        <v>4412</v>
      </c>
      <c r="D85" s="26">
        <v>8224</v>
      </c>
      <c r="E85" s="26">
        <v>4144011.35</v>
      </c>
      <c r="F85" s="26">
        <v>1241904.73</v>
      </c>
      <c r="G85" s="26">
        <v>76064.73</v>
      </c>
      <c r="H85" s="26">
        <v>3781.56</v>
      </c>
      <c r="I85" s="26">
        <v>136359.17000000001</v>
      </c>
      <c r="J85" s="26">
        <v>115239.19</v>
      </c>
      <c r="K85" s="26">
        <v>295061.18</v>
      </c>
      <c r="L85" s="26">
        <v>23847.69</v>
      </c>
      <c r="M85" s="26">
        <v>0</v>
      </c>
      <c r="N85" s="26">
        <v>744636.84</v>
      </c>
      <c r="O85" s="26">
        <v>740632.27</v>
      </c>
      <c r="P85" s="31"/>
      <c r="Q85" s="26">
        <v>7534174.7100000009</v>
      </c>
      <c r="R85" s="27"/>
      <c r="S85" s="28">
        <f>+[1]Estimación!K88</f>
        <v>47054083.663002871</v>
      </c>
      <c r="T85" s="29">
        <f t="shared" si="1"/>
        <v>39519908.95300287</v>
      </c>
      <c r="U85" s="27"/>
      <c r="V85" s="29"/>
      <c r="W85" s="29"/>
    </row>
    <row r="86" spans="1:23" s="30" customFormat="1" ht="16.5">
      <c r="A86" s="24" t="s">
        <v>99</v>
      </c>
      <c r="B86" s="25"/>
      <c r="C86" s="26">
        <v>1318</v>
      </c>
      <c r="D86" s="26">
        <v>0</v>
      </c>
      <c r="E86" s="26">
        <v>2516773.58</v>
      </c>
      <c r="F86" s="26">
        <v>1070161.24</v>
      </c>
      <c r="G86" s="26">
        <v>46376.33</v>
      </c>
      <c r="H86" s="26">
        <v>1957.54</v>
      </c>
      <c r="I86" s="26">
        <v>87164.77</v>
      </c>
      <c r="J86" s="26">
        <v>66282.33</v>
      </c>
      <c r="K86" s="26">
        <v>288503.75</v>
      </c>
      <c r="L86" s="26">
        <v>12344.91</v>
      </c>
      <c r="M86" s="26">
        <v>0</v>
      </c>
      <c r="N86" s="26">
        <v>482104.14</v>
      </c>
      <c r="O86" s="26">
        <v>279158.82</v>
      </c>
      <c r="P86" s="31"/>
      <c r="Q86" s="26">
        <v>4852145.4100000011</v>
      </c>
      <c r="R86" s="27"/>
      <c r="S86" s="28">
        <f>+[1]Estimación!K89</f>
        <v>20127069.867755275</v>
      </c>
      <c r="T86" s="29">
        <f t="shared" si="1"/>
        <v>15274924.457755275</v>
      </c>
      <c r="U86" s="27"/>
      <c r="V86" s="29"/>
      <c r="W86" s="29"/>
    </row>
    <row r="87" spans="1:23" s="30" customFormat="1" ht="16.5">
      <c r="A87" s="24" t="s">
        <v>100</v>
      </c>
      <c r="B87" s="25"/>
      <c r="C87" s="26">
        <v>139.19999999999999</v>
      </c>
      <c r="D87" s="26">
        <v>54</v>
      </c>
      <c r="E87" s="26">
        <v>3071140.13</v>
      </c>
      <c r="F87" s="26">
        <v>1637343.94</v>
      </c>
      <c r="G87" s="26">
        <v>57169.56</v>
      </c>
      <c r="H87" s="26">
        <v>3262.73</v>
      </c>
      <c r="I87" s="26">
        <v>101790.45</v>
      </c>
      <c r="J87" s="26">
        <v>38152.28</v>
      </c>
      <c r="K87" s="26">
        <v>512889.01</v>
      </c>
      <c r="L87" s="26">
        <v>20575.86</v>
      </c>
      <c r="M87" s="26">
        <v>0</v>
      </c>
      <c r="N87" s="26">
        <v>325666.86</v>
      </c>
      <c r="O87" s="26">
        <v>619531.92000000004</v>
      </c>
      <c r="P87" s="31"/>
      <c r="Q87" s="26">
        <v>6387715.9400000004</v>
      </c>
      <c r="R87" s="27"/>
      <c r="S87" s="28">
        <f>+[1]Estimación!K90</f>
        <v>25246822.011829458</v>
      </c>
      <c r="T87" s="29">
        <f t="shared" si="1"/>
        <v>18859106.071829457</v>
      </c>
      <c r="U87" s="27"/>
      <c r="V87" s="29"/>
      <c r="W87" s="29"/>
    </row>
    <row r="88" spans="1:23" s="30" customFormat="1" ht="16.5">
      <c r="A88" s="24" t="s">
        <v>101</v>
      </c>
      <c r="B88" s="25"/>
      <c r="C88" s="26">
        <v>482470.40000000002</v>
      </c>
      <c r="D88" s="26">
        <v>46198</v>
      </c>
      <c r="E88" s="26">
        <v>6771623.0800000001</v>
      </c>
      <c r="F88" s="26">
        <v>1076936.8999999999</v>
      </c>
      <c r="G88" s="26">
        <v>131444.72</v>
      </c>
      <c r="H88" s="26">
        <v>5838.17</v>
      </c>
      <c r="I88" s="26">
        <v>232100.68</v>
      </c>
      <c r="J88" s="26">
        <v>549827.72</v>
      </c>
      <c r="K88" s="26">
        <v>362339.33</v>
      </c>
      <c r="L88" s="26">
        <v>36817.32</v>
      </c>
      <c r="M88" s="26">
        <v>0</v>
      </c>
      <c r="N88" s="26">
        <v>4506502.46</v>
      </c>
      <c r="O88" s="26">
        <v>284899.12</v>
      </c>
      <c r="P88" s="31"/>
      <c r="Q88" s="26">
        <v>14486997.9</v>
      </c>
      <c r="R88" s="27"/>
      <c r="S88" s="28">
        <f>+[1]Estimación!K91</f>
        <v>62071304.076889142</v>
      </c>
      <c r="T88" s="29">
        <f t="shared" si="1"/>
        <v>47584306.176889144</v>
      </c>
      <c r="U88" s="27"/>
      <c r="V88" s="29"/>
      <c r="W88" s="29"/>
    </row>
    <row r="89" spans="1:23" s="30" customFormat="1" ht="16.5">
      <c r="A89" s="24" t="s">
        <v>102</v>
      </c>
      <c r="B89" s="25"/>
      <c r="C89" s="26">
        <v>925837.6</v>
      </c>
      <c r="D89" s="26">
        <v>16323</v>
      </c>
      <c r="E89" s="26">
        <v>11996051.35</v>
      </c>
      <c r="F89" s="26">
        <v>1555456.97</v>
      </c>
      <c r="G89" s="26">
        <v>222638.42</v>
      </c>
      <c r="H89" s="26">
        <v>11542.9</v>
      </c>
      <c r="I89" s="26">
        <v>413815.89</v>
      </c>
      <c r="J89" s="26">
        <v>1887504.8</v>
      </c>
      <c r="K89" s="26">
        <v>627930.67000000004</v>
      </c>
      <c r="L89" s="26">
        <v>72793.05</v>
      </c>
      <c r="M89" s="26">
        <v>0</v>
      </c>
      <c r="N89" s="26">
        <v>8931894.9600000009</v>
      </c>
      <c r="O89" s="26">
        <v>692111.5</v>
      </c>
      <c r="P89" s="31"/>
      <c r="Q89" s="26">
        <v>27353901.110000003</v>
      </c>
      <c r="R89" s="27"/>
      <c r="S89" s="28">
        <f>+[1]Estimación!K92</f>
        <v>111962611.62227693</v>
      </c>
      <c r="T89" s="29">
        <f t="shared" si="1"/>
        <v>84608710.512276933</v>
      </c>
      <c r="U89" s="27"/>
      <c r="V89" s="29"/>
      <c r="W89" s="29"/>
    </row>
    <row r="90" spans="1:23" s="30" customFormat="1" ht="16.5">
      <c r="A90" s="24" t="s">
        <v>103</v>
      </c>
      <c r="B90" s="25"/>
      <c r="C90" s="26">
        <v>26089.599999999999</v>
      </c>
      <c r="D90" s="26">
        <v>17527</v>
      </c>
      <c r="E90" s="26">
        <v>6798638.7300000004</v>
      </c>
      <c r="F90" s="26">
        <v>1293338.48</v>
      </c>
      <c r="G90" s="26">
        <v>132766.5</v>
      </c>
      <c r="H90" s="26">
        <v>6476.02</v>
      </c>
      <c r="I90" s="26">
        <v>223294.24</v>
      </c>
      <c r="J90" s="26">
        <v>310922.64</v>
      </c>
      <c r="K90" s="26">
        <v>327653.28000000003</v>
      </c>
      <c r="L90" s="26">
        <v>40839.9</v>
      </c>
      <c r="M90" s="26">
        <v>0</v>
      </c>
      <c r="N90" s="26">
        <v>1864502.5</v>
      </c>
      <c r="O90" s="26">
        <v>1802134.88</v>
      </c>
      <c r="P90" s="31"/>
      <c r="Q90" s="26">
        <v>12844183.77</v>
      </c>
      <c r="R90" s="27"/>
      <c r="S90" s="28">
        <f>+[1]Estimación!K93</f>
        <v>55072409.061206006</v>
      </c>
      <c r="T90" s="29">
        <f t="shared" si="1"/>
        <v>42228225.291206002</v>
      </c>
      <c r="U90" s="27"/>
      <c r="V90" s="29"/>
      <c r="W90" s="29"/>
    </row>
    <row r="91" spans="1:23" s="30" customFormat="1" ht="16.5">
      <c r="A91" s="24" t="s">
        <v>104</v>
      </c>
      <c r="B91" s="25"/>
      <c r="C91" s="26">
        <v>384070.40000000002</v>
      </c>
      <c r="D91" s="26">
        <v>17489</v>
      </c>
      <c r="E91" s="26">
        <v>10311012.960000001</v>
      </c>
      <c r="F91" s="26">
        <v>1621398.78</v>
      </c>
      <c r="G91" s="26">
        <v>211468.9</v>
      </c>
      <c r="H91" s="26">
        <v>8634.34</v>
      </c>
      <c r="I91" s="26">
        <v>342038.07</v>
      </c>
      <c r="J91" s="26">
        <v>1181481.05</v>
      </c>
      <c r="K91" s="26">
        <v>436894.16</v>
      </c>
      <c r="L91" s="26">
        <v>54450.78</v>
      </c>
      <c r="M91" s="26">
        <v>0</v>
      </c>
      <c r="N91" s="26">
        <v>4914991.3099999996</v>
      </c>
      <c r="O91" s="26">
        <v>714124.26</v>
      </c>
      <c r="P91" s="31"/>
      <c r="Q91" s="26">
        <v>20198054.010000002</v>
      </c>
      <c r="R91" s="27"/>
      <c r="S91" s="28">
        <f>+[1]Estimación!K94</f>
        <v>90909011.871460408</v>
      </c>
      <c r="T91" s="29">
        <f t="shared" si="1"/>
        <v>70710957.861460403</v>
      </c>
      <c r="U91" s="27"/>
      <c r="V91" s="29"/>
      <c r="W91" s="29"/>
    </row>
    <row r="92" spans="1:23" s="30" customFormat="1" ht="16.5">
      <c r="A92" s="24" t="s">
        <v>105</v>
      </c>
      <c r="B92" s="25"/>
      <c r="C92" s="26">
        <v>85674.4</v>
      </c>
      <c r="D92" s="26">
        <v>105697</v>
      </c>
      <c r="E92" s="26">
        <v>5119608.34</v>
      </c>
      <c r="F92" s="26">
        <v>1297406.49</v>
      </c>
      <c r="G92" s="26">
        <v>99166.23</v>
      </c>
      <c r="H92" s="26">
        <v>4828.0200000000004</v>
      </c>
      <c r="I92" s="26">
        <v>160871.9</v>
      </c>
      <c r="J92" s="26">
        <v>943165.82</v>
      </c>
      <c r="K92" s="26">
        <v>359075.35</v>
      </c>
      <c r="L92" s="26">
        <v>30447.09</v>
      </c>
      <c r="M92" s="26">
        <v>0</v>
      </c>
      <c r="N92" s="26">
        <v>2341432.66</v>
      </c>
      <c r="O92" s="26">
        <v>467069.29</v>
      </c>
      <c r="P92" s="31"/>
      <c r="Q92" s="26">
        <v>11014442.59</v>
      </c>
      <c r="R92" s="27"/>
      <c r="S92" s="28">
        <f>+[1]Estimación!K95</f>
        <v>48106243.038798288</v>
      </c>
      <c r="T92" s="29">
        <f t="shared" si="1"/>
        <v>37091800.448798284</v>
      </c>
      <c r="U92" s="27"/>
      <c r="V92" s="29"/>
      <c r="W92" s="29"/>
    </row>
    <row r="93" spans="1:23" s="30" customFormat="1" ht="16.5">
      <c r="A93" s="24" t="s">
        <v>106</v>
      </c>
      <c r="B93" s="25"/>
      <c r="C93" s="26">
        <v>19513.2</v>
      </c>
      <c r="D93" s="26">
        <v>1884</v>
      </c>
      <c r="E93" s="26">
        <v>6630711.3499999996</v>
      </c>
      <c r="F93" s="26">
        <v>1291459.8600000001</v>
      </c>
      <c r="G93" s="26">
        <v>131970.20000000001</v>
      </c>
      <c r="H93" s="26">
        <v>6208.76</v>
      </c>
      <c r="I93" s="26">
        <v>220074.14</v>
      </c>
      <c r="J93" s="26">
        <v>397909.31</v>
      </c>
      <c r="K93" s="26">
        <v>332866.26</v>
      </c>
      <c r="L93" s="26">
        <v>39154.32</v>
      </c>
      <c r="M93" s="26">
        <v>0</v>
      </c>
      <c r="N93" s="26">
        <v>2179821.39</v>
      </c>
      <c r="O93" s="26">
        <v>1487566.72</v>
      </c>
      <c r="P93" s="31"/>
      <c r="Q93" s="26">
        <v>12739139.510000002</v>
      </c>
      <c r="R93" s="27"/>
      <c r="S93" s="28">
        <f>+[1]Estimación!K96</f>
        <v>55093799.870669752</v>
      </c>
      <c r="T93" s="29">
        <f t="shared" si="1"/>
        <v>42354660.360669747</v>
      </c>
      <c r="U93" s="27"/>
      <c r="V93" s="29"/>
      <c r="W93" s="29"/>
    </row>
    <row r="94" spans="1:23" s="30" customFormat="1" ht="16.5">
      <c r="A94" s="24" t="s">
        <v>107</v>
      </c>
      <c r="B94" s="25"/>
      <c r="C94" s="26">
        <v>1208</v>
      </c>
      <c r="D94" s="26">
        <v>0</v>
      </c>
      <c r="E94" s="26">
        <v>1901444.9</v>
      </c>
      <c r="F94" s="26">
        <v>914650.34</v>
      </c>
      <c r="G94" s="26">
        <v>35556.04</v>
      </c>
      <c r="H94" s="26">
        <v>1490.78</v>
      </c>
      <c r="I94" s="26">
        <v>64908.58</v>
      </c>
      <c r="J94" s="26">
        <v>219295.94</v>
      </c>
      <c r="K94" s="26">
        <v>225303.58</v>
      </c>
      <c r="L94" s="26">
        <v>9401.4</v>
      </c>
      <c r="M94" s="26">
        <v>0</v>
      </c>
      <c r="N94" s="26">
        <v>454284.39</v>
      </c>
      <c r="O94" s="26">
        <v>129394.58</v>
      </c>
      <c r="P94" s="31"/>
      <c r="Q94" s="26">
        <v>3956938.53</v>
      </c>
      <c r="R94" s="27"/>
      <c r="S94" s="28">
        <f>+[1]Estimación!K97</f>
        <v>15716338.523618313</v>
      </c>
      <c r="T94" s="29">
        <f t="shared" si="1"/>
        <v>11759399.993618313</v>
      </c>
      <c r="U94" s="27"/>
      <c r="V94" s="29"/>
      <c r="W94" s="29"/>
    </row>
    <row r="95" spans="1:23" s="30" customFormat="1" ht="16.5">
      <c r="A95" s="24" t="s">
        <v>108</v>
      </c>
      <c r="B95" s="25"/>
      <c r="C95" s="26">
        <v>95684.800000000003</v>
      </c>
      <c r="D95" s="26">
        <v>7585</v>
      </c>
      <c r="E95" s="26">
        <v>4768108.01</v>
      </c>
      <c r="F95" s="26">
        <v>915586.4</v>
      </c>
      <c r="G95" s="26">
        <v>97490.85</v>
      </c>
      <c r="H95" s="26">
        <v>4281.84</v>
      </c>
      <c r="I95" s="26">
        <v>162475.67000000001</v>
      </c>
      <c r="J95" s="26">
        <v>819890.36</v>
      </c>
      <c r="K95" s="26">
        <v>279355.34000000003</v>
      </c>
      <c r="L95" s="26">
        <v>27002.7</v>
      </c>
      <c r="M95" s="26">
        <v>0</v>
      </c>
      <c r="N95" s="26">
        <v>2144373.8199999998</v>
      </c>
      <c r="O95" s="26">
        <v>981958.24</v>
      </c>
      <c r="P95" s="31"/>
      <c r="Q95" s="26">
        <v>10303793.029999999</v>
      </c>
      <c r="R95" s="27"/>
      <c r="S95" s="28">
        <f>+[1]Estimación!K98</f>
        <v>40637405.816705443</v>
      </c>
      <c r="T95" s="29">
        <f t="shared" si="1"/>
        <v>30333612.786705442</v>
      </c>
      <c r="U95" s="27"/>
      <c r="V95" s="29"/>
      <c r="W95" s="29"/>
    </row>
    <row r="96" spans="1:23" s="30" customFormat="1" ht="16.5">
      <c r="A96" s="24" t="s">
        <v>109</v>
      </c>
      <c r="B96" s="25"/>
      <c r="C96" s="26">
        <v>9664</v>
      </c>
      <c r="D96" s="26">
        <v>3044</v>
      </c>
      <c r="E96" s="26">
        <v>2864985.04</v>
      </c>
      <c r="F96" s="26">
        <v>906183.79</v>
      </c>
      <c r="G96" s="26">
        <v>54167.15</v>
      </c>
      <c r="H96" s="26">
        <v>2337.02</v>
      </c>
      <c r="I96" s="26">
        <v>98589.51</v>
      </c>
      <c r="J96" s="26">
        <v>261529.99</v>
      </c>
      <c r="K96" s="26">
        <v>231183.24</v>
      </c>
      <c r="L96" s="26">
        <v>14738.07</v>
      </c>
      <c r="M96" s="26">
        <v>0</v>
      </c>
      <c r="N96" s="26">
        <v>912325.65</v>
      </c>
      <c r="O96" s="26">
        <v>245300.05</v>
      </c>
      <c r="P96" s="31"/>
      <c r="Q96" s="26">
        <v>5604047.5100000007</v>
      </c>
      <c r="R96" s="27"/>
      <c r="S96" s="28">
        <f>+[1]Estimación!K99</f>
        <v>23682936.427611589</v>
      </c>
      <c r="T96" s="29">
        <f t="shared" si="1"/>
        <v>18078888.917611588</v>
      </c>
      <c r="U96" s="27"/>
      <c r="V96" s="29"/>
      <c r="W96" s="29"/>
    </row>
    <row r="97" spans="1:23" s="30" customFormat="1" ht="16.5">
      <c r="A97" s="24" t="s">
        <v>110</v>
      </c>
      <c r="B97" s="25"/>
      <c r="C97" s="26">
        <v>102477.6</v>
      </c>
      <c r="D97" s="26">
        <v>8586</v>
      </c>
      <c r="E97" s="26">
        <v>9561717.75</v>
      </c>
      <c r="F97" s="26">
        <v>1578547.6</v>
      </c>
      <c r="G97" s="26">
        <v>188630.3</v>
      </c>
      <c r="H97" s="26">
        <v>8884.69</v>
      </c>
      <c r="I97" s="26">
        <v>319826.96000000002</v>
      </c>
      <c r="J97" s="26">
        <v>986176.58</v>
      </c>
      <c r="K97" s="26">
        <v>497514.5</v>
      </c>
      <c r="L97" s="26">
        <v>56029.63</v>
      </c>
      <c r="M97" s="26">
        <v>0</v>
      </c>
      <c r="N97" s="26">
        <v>5189165.51</v>
      </c>
      <c r="O97" s="26">
        <v>2335325.8199999998</v>
      </c>
      <c r="P97" s="31"/>
      <c r="Q97" s="26">
        <v>20832882.940000001</v>
      </c>
      <c r="R97" s="27"/>
      <c r="S97" s="28">
        <f>+[1]Estimación!K100</f>
        <v>88645277.129036337</v>
      </c>
      <c r="T97" s="29">
        <f t="shared" si="1"/>
        <v>67812394.18903634</v>
      </c>
      <c r="U97" s="27"/>
      <c r="V97" s="29"/>
      <c r="W97" s="29"/>
    </row>
    <row r="98" spans="1:23" s="30" customFormat="1" ht="16.5">
      <c r="A98" s="24" t="s">
        <v>111</v>
      </c>
      <c r="B98" s="25"/>
      <c r="C98" s="26">
        <v>30998.400000000001</v>
      </c>
      <c r="D98" s="26">
        <v>0</v>
      </c>
      <c r="E98" s="26">
        <v>3597115.9</v>
      </c>
      <c r="F98" s="26">
        <v>1096891.02</v>
      </c>
      <c r="G98" s="26">
        <v>71323.47</v>
      </c>
      <c r="H98" s="26">
        <v>3038.53</v>
      </c>
      <c r="I98" s="26">
        <v>120207.08</v>
      </c>
      <c r="J98" s="26">
        <v>55758.26</v>
      </c>
      <c r="K98" s="26">
        <v>313377.90999999997</v>
      </c>
      <c r="L98" s="26">
        <v>19161.93</v>
      </c>
      <c r="M98" s="26">
        <v>0</v>
      </c>
      <c r="N98" s="26">
        <v>1402190.8</v>
      </c>
      <c r="O98" s="26">
        <v>1122524.1000000001</v>
      </c>
      <c r="P98" s="31"/>
      <c r="Q98" s="26">
        <v>7832587.4000000004</v>
      </c>
      <c r="R98" s="27"/>
      <c r="S98" s="28">
        <f>+[1]Estimación!K101</f>
        <v>31054374.742485784</v>
      </c>
      <c r="T98" s="29">
        <f t="shared" si="1"/>
        <v>23221787.342485785</v>
      </c>
      <c r="U98" s="27"/>
      <c r="V98" s="29"/>
      <c r="W98" s="29"/>
    </row>
    <row r="99" spans="1:23" s="30" customFormat="1" ht="16.5">
      <c r="A99" s="24" t="s">
        <v>112</v>
      </c>
      <c r="B99" s="25"/>
      <c r="C99" s="26">
        <v>2971649.6</v>
      </c>
      <c r="D99" s="26">
        <v>152226</v>
      </c>
      <c r="E99" s="26">
        <v>25659532.870000001</v>
      </c>
      <c r="F99" s="26">
        <v>2792208.72</v>
      </c>
      <c r="G99" s="26">
        <v>484902.2</v>
      </c>
      <c r="H99" s="26">
        <v>24689.23</v>
      </c>
      <c r="I99" s="26">
        <v>883252.23</v>
      </c>
      <c r="J99" s="26">
        <v>4163792.47</v>
      </c>
      <c r="K99" s="26">
        <v>1126087.94</v>
      </c>
      <c r="L99" s="26">
        <v>155697.74</v>
      </c>
      <c r="M99" s="26">
        <v>0</v>
      </c>
      <c r="N99" s="26">
        <v>17612898.719999999</v>
      </c>
      <c r="O99" s="26">
        <v>1469443.68</v>
      </c>
      <c r="P99" s="31"/>
      <c r="Q99" s="26">
        <v>57496381.399999999</v>
      </c>
      <c r="R99" s="27"/>
      <c r="S99" s="28">
        <f>+[1]Estimación!K102</f>
        <v>248385709.23739377</v>
      </c>
      <c r="T99" s="29">
        <f t="shared" si="1"/>
        <v>190889327.83739376</v>
      </c>
      <c r="U99" s="27"/>
      <c r="V99" s="29"/>
      <c r="W99" s="29"/>
    </row>
    <row r="100" spans="1:23" s="30" customFormat="1" ht="16.5">
      <c r="A100" s="24" t="s">
        <v>113</v>
      </c>
      <c r="B100" s="25"/>
      <c r="C100" s="26">
        <v>490117.6</v>
      </c>
      <c r="D100" s="26">
        <v>62771</v>
      </c>
      <c r="E100" s="26">
        <v>9617894.1600000001</v>
      </c>
      <c r="F100" s="26">
        <v>1396626.69</v>
      </c>
      <c r="G100" s="26">
        <v>180630.62</v>
      </c>
      <c r="H100" s="26">
        <v>9712.74</v>
      </c>
      <c r="I100" s="26">
        <v>326758.92</v>
      </c>
      <c r="J100" s="26">
        <v>1870024.03</v>
      </c>
      <c r="K100" s="26">
        <v>453046.02</v>
      </c>
      <c r="L100" s="26">
        <v>61251.519999999997</v>
      </c>
      <c r="M100" s="26">
        <v>0</v>
      </c>
      <c r="N100" s="26">
        <v>5265767.2699999996</v>
      </c>
      <c r="O100" s="26">
        <v>1768370.99</v>
      </c>
      <c r="P100" s="31"/>
      <c r="Q100" s="26">
        <v>21502971.559999995</v>
      </c>
      <c r="R100" s="27"/>
      <c r="S100" s="28">
        <f>+[1]Estimación!K103</f>
        <v>90926231.227017894</v>
      </c>
      <c r="T100" s="29">
        <f t="shared" si="1"/>
        <v>69423259.667017907</v>
      </c>
      <c r="U100" s="27"/>
      <c r="V100" s="29"/>
      <c r="W100" s="29"/>
    </row>
    <row r="101" spans="1:23" s="30" customFormat="1" ht="16.5">
      <c r="A101" s="24" t="s">
        <v>114</v>
      </c>
      <c r="B101" s="25"/>
      <c r="C101" s="26">
        <v>13313.6</v>
      </c>
      <c r="D101" s="26">
        <v>3187</v>
      </c>
      <c r="E101" s="26">
        <v>2911817.46</v>
      </c>
      <c r="F101" s="26">
        <v>839016.86</v>
      </c>
      <c r="G101" s="26">
        <v>53387.83</v>
      </c>
      <c r="H101" s="26">
        <v>2377.4899999999998</v>
      </c>
      <c r="I101" s="26">
        <v>99298.68</v>
      </c>
      <c r="J101" s="26">
        <v>186377.68</v>
      </c>
      <c r="K101" s="26">
        <v>234673.42</v>
      </c>
      <c r="L101" s="26">
        <v>14993.22</v>
      </c>
      <c r="M101" s="26">
        <v>0</v>
      </c>
      <c r="N101" s="26">
        <v>1175885.56</v>
      </c>
      <c r="O101" s="26">
        <v>174289.69</v>
      </c>
      <c r="P101" s="31"/>
      <c r="Q101" s="26">
        <v>5708618.4900000012</v>
      </c>
      <c r="R101" s="27"/>
      <c r="S101" s="28">
        <f>+[1]Estimación!K104</f>
        <v>24367155.169588715</v>
      </c>
      <c r="T101" s="29">
        <f t="shared" si="1"/>
        <v>18658536.679588713</v>
      </c>
      <c r="U101" s="27"/>
      <c r="V101" s="29"/>
      <c r="W101" s="29"/>
    </row>
    <row r="102" spans="1:23" s="30" customFormat="1" ht="16.5">
      <c r="A102" s="24" t="s">
        <v>115</v>
      </c>
      <c r="B102" s="25"/>
      <c r="C102" s="26">
        <v>23435.200000000001</v>
      </c>
      <c r="D102" s="26">
        <v>528</v>
      </c>
      <c r="E102" s="26">
        <v>5025533.32</v>
      </c>
      <c r="F102" s="26">
        <v>1113051.54</v>
      </c>
      <c r="G102" s="26">
        <v>94712.87</v>
      </c>
      <c r="H102" s="26">
        <v>4171.5200000000004</v>
      </c>
      <c r="I102" s="26">
        <v>168962.15</v>
      </c>
      <c r="J102" s="26">
        <v>330203.68</v>
      </c>
      <c r="K102" s="26">
        <v>329777.49</v>
      </c>
      <c r="L102" s="26">
        <v>26306.97</v>
      </c>
      <c r="M102" s="26">
        <v>0</v>
      </c>
      <c r="N102" s="26">
        <v>2698676.11</v>
      </c>
      <c r="O102" s="26">
        <v>949104.9</v>
      </c>
      <c r="P102" s="31"/>
      <c r="Q102" s="26">
        <v>10764463.75</v>
      </c>
      <c r="R102" s="27"/>
      <c r="S102" s="28">
        <f>+[1]Estimación!K105</f>
        <v>44887677.526373327</v>
      </c>
      <c r="T102" s="29">
        <f t="shared" si="1"/>
        <v>34123213.776373327</v>
      </c>
      <c r="U102" s="27"/>
      <c r="V102" s="29"/>
      <c r="W102" s="29"/>
    </row>
    <row r="103" spans="1:23" s="30" customFormat="1" ht="16.5">
      <c r="A103" s="24" t="s">
        <v>116</v>
      </c>
      <c r="B103" s="25"/>
      <c r="C103" s="26">
        <v>16005243.199999999</v>
      </c>
      <c r="D103" s="26">
        <v>148354</v>
      </c>
      <c r="E103" s="26">
        <v>53428237.75</v>
      </c>
      <c r="F103" s="26">
        <v>3725296.35</v>
      </c>
      <c r="G103" s="26">
        <v>592901.72</v>
      </c>
      <c r="H103" s="26">
        <v>121568.06</v>
      </c>
      <c r="I103" s="26">
        <v>1788542.6</v>
      </c>
      <c r="J103" s="26">
        <v>10083786.75</v>
      </c>
      <c r="K103" s="26">
        <v>3211554.38</v>
      </c>
      <c r="L103" s="26">
        <v>766644.51</v>
      </c>
      <c r="M103" s="26">
        <v>0</v>
      </c>
      <c r="N103" s="26">
        <v>53907088.189999998</v>
      </c>
      <c r="O103" s="26">
        <v>3787998.78</v>
      </c>
      <c r="P103" s="31"/>
      <c r="Q103" s="26">
        <v>147567216.28999999</v>
      </c>
      <c r="R103" s="27"/>
      <c r="S103" s="28">
        <f>+[1]Estimación!K106</f>
        <v>559649590.34428692</v>
      </c>
      <c r="T103" s="29">
        <f t="shared" si="1"/>
        <v>412082374.05428696</v>
      </c>
      <c r="U103" s="27"/>
      <c r="V103" s="29"/>
      <c r="W103" s="29"/>
    </row>
    <row r="104" spans="1:23" s="30" customFormat="1" ht="16.5">
      <c r="A104" s="24" t="s">
        <v>117</v>
      </c>
      <c r="B104" s="25"/>
      <c r="C104" s="26">
        <v>76256.399999999994</v>
      </c>
      <c r="D104" s="26">
        <v>279</v>
      </c>
      <c r="E104" s="26">
        <v>3658783.02</v>
      </c>
      <c r="F104" s="26">
        <v>1314865.1200000001</v>
      </c>
      <c r="G104" s="26">
        <v>67566.320000000007</v>
      </c>
      <c r="H104" s="26">
        <v>3290</v>
      </c>
      <c r="I104" s="26">
        <v>121930.44</v>
      </c>
      <c r="J104" s="26">
        <v>106492.7</v>
      </c>
      <c r="K104" s="26">
        <v>381133.96</v>
      </c>
      <c r="L104" s="26">
        <v>20747.79</v>
      </c>
      <c r="M104" s="26">
        <v>0</v>
      </c>
      <c r="N104" s="26">
        <v>1240969.48</v>
      </c>
      <c r="O104" s="26">
        <v>805927.29</v>
      </c>
      <c r="P104" s="31"/>
      <c r="Q104" s="26">
        <v>7798241.5200000005</v>
      </c>
      <c r="R104" s="27"/>
      <c r="S104" s="28">
        <f>+[1]Estimación!K108</f>
        <v>33070588.178271141</v>
      </c>
      <c r="T104" s="29">
        <f t="shared" si="1"/>
        <v>25272346.658271141</v>
      </c>
      <c r="U104" s="27"/>
      <c r="V104" s="29"/>
      <c r="W104" s="29"/>
    </row>
    <row r="105" spans="1:23" s="30" customFormat="1" ht="16.5">
      <c r="A105" s="24" t="s">
        <v>118</v>
      </c>
      <c r="B105" s="25"/>
      <c r="C105" s="26">
        <v>84639.6</v>
      </c>
      <c r="D105" s="26">
        <v>65481</v>
      </c>
      <c r="E105" s="26">
        <v>10124869.359999999</v>
      </c>
      <c r="F105" s="26">
        <v>1780016.72</v>
      </c>
      <c r="G105" s="26">
        <v>189222.64</v>
      </c>
      <c r="H105" s="26">
        <v>9935.74</v>
      </c>
      <c r="I105" s="26">
        <v>331043.26</v>
      </c>
      <c r="J105" s="26">
        <v>1171037.23</v>
      </c>
      <c r="K105" s="26">
        <v>514951.1</v>
      </c>
      <c r="L105" s="26">
        <v>62657.79</v>
      </c>
      <c r="M105" s="26">
        <v>0</v>
      </c>
      <c r="N105" s="26">
        <v>4535102.1100000003</v>
      </c>
      <c r="O105" s="26">
        <v>3281606.89</v>
      </c>
      <c r="P105" s="31"/>
      <c r="Q105" s="26">
        <v>22150563.440000001</v>
      </c>
      <c r="R105" s="27"/>
      <c r="S105" s="28">
        <f>+[1]Estimación!K109</f>
        <v>98680912.705691785</v>
      </c>
      <c r="T105" s="29">
        <f t="shared" si="1"/>
        <v>76530349.265691787</v>
      </c>
      <c r="U105" s="27"/>
      <c r="V105" s="29"/>
      <c r="W105" s="29"/>
    </row>
    <row r="106" spans="1:23" s="30" customFormat="1" ht="16.5">
      <c r="A106" s="24" t="s">
        <v>119</v>
      </c>
      <c r="B106" s="25"/>
      <c r="C106" s="26">
        <v>835361.2</v>
      </c>
      <c r="D106" s="26">
        <v>188391</v>
      </c>
      <c r="E106" s="26">
        <v>59837838</v>
      </c>
      <c r="F106" s="26">
        <v>5922611.8600000003</v>
      </c>
      <c r="G106" s="26">
        <v>958278.62</v>
      </c>
      <c r="H106" s="26">
        <v>65753.84</v>
      </c>
      <c r="I106" s="26">
        <v>1973301.99</v>
      </c>
      <c r="J106" s="26">
        <v>20716637.120000001</v>
      </c>
      <c r="K106" s="26">
        <v>3705762.69</v>
      </c>
      <c r="L106" s="26">
        <v>414663.45</v>
      </c>
      <c r="M106" s="26">
        <v>0</v>
      </c>
      <c r="N106" s="26">
        <v>61937395.450000003</v>
      </c>
      <c r="O106" s="26">
        <v>4405936.16</v>
      </c>
      <c r="P106" s="31"/>
      <c r="Q106" s="26">
        <v>160961931.38000003</v>
      </c>
      <c r="R106" s="27"/>
      <c r="S106" s="28">
        <f>+[1]Estimación!K110</f>
        <v>645701340.16471446</v>
      </c>
      <c r="T106" s="29">
        <f t="shared" si="1"/>
        <v>484739408.78471446</v>
      </c>
      <c r="U106" s="27"/>
      <c r="V106" s="29"/>
      <c r="W106" s="29"/>
    </row>
    <row r="107" spans="1:23" s="30" customFormat="1" ht="16.5">
      <c r="A107" s="24" t="s">
        <v>120</v>
      </c>
      <c r="B107" s="25"/>
      <c r="C107" s="26">
        <v>74692</v>
      </c>
      <c r="D107" s="26">
        <v>3839</v>
      </c>
      <c r="E107" s="26">
        <v>2869292.5</v>
      </c>
      <c r="F107" s="26">
        <v>929646.14</v>
      </c>
      <c r="G107" s="26">
        <v>52937.78</v>
      </c>
      <c r="H107" s="26">
        <v>2292.19</v>
      </c>
      <c r="I107" s="26">
        <v>98251.45</v>
      </c>
      <c r="J107" s="26">
        <v>265182.40999999997</v>
      </c>
      <c r="K107" s="26">
        <v>230126.29</v>
      </c>
      <c r="L107" s="26">
        <v>14455.35</v>
      </c>
      <c r="M107" s="26">
        <v>0</v>
      </c>
      <c r="N107" s="26">
        <v>767273.07</v>
      </c>
      <c r="O107" s="26">
        <v>168251.71</v>
      </c>
      <c r="P107" s="31"/>
      <c r="Q107" s="26">
        <v>5476239.8899999997</v>
      </c>
      <c r="R107" s="27"/>
      <c r="S107" s="28">
        <f>+[1]Estimación!K111</f>
        <v>22326030.101498239</v>
      </c>
      <c r="T107" s="29">
        <f t="shared" si="1"/>
        <v>16849790.211498238</v>
      </c>
      <c r="U107" s="27"/>
      <c r="V107" s="29"/>
      <c r="W107" s="29"/>
    </row>
    <row r="108" spans="1:23" s="30" customFormat="1" ht="16.5">
      <c r="A108" s="24" t="s">
        <v>121</v>
      </c>
      <c r="B108" s="25"/>
      <c r="C108" s="26">
        <v>23769.599999999999</v>
      </c>
      <c r="D108" s="26">
        <v>3934</v>
      </c>
      <c r="E108" s="26">
        <v>3230716.02</v>
      </c>
      <c r="F108" s="26">
        <v>929275.9</v>
      </c>
      <c r="G108" s="26">
        <v>67664.77</v>
      </c>
      <c r="H108" s="26">
        <v>2126.8000000000002</v>
      </c>
      <c r="I108" s="26">
        <v>108501.12</v>
      </c>
      <c r="J108" s="26">
        <v>169276.42</v>
      </c>
      <c r="K108" s="26">
        <v>229038.31</v>
      </c>
      <c r="L108" s="26">
        <v>13412.34</v>
      </c>
      <c r="M108" s="26">
        <v>0</v>
      </c>
      <c r="N108" s="26">
        <v>938842.38</v>
      </c>
      <c r="O108" s="26">
        <v>205572.3</v>
      </c>
      <c r="P108" s="31"/>
      <c r="Q108" s="26">
        <v>5922129.959999999</v>
      </c>
      <c r="R108" s="27"/>
      <c r="S108" s="28">
        <f>+[1]Estimación!K112</f>
        <v>25355738.121737596</v>
      </c>
      <c r="T108" s="29">
        <f t="shared" si="1"/>
        <v>19433608.161737598</v>
      </c>
      <c r="U108" s="27"/>
      <c r="V108" s="29"/>
      <c r="W108" s="29"/>
    </row>
    <row r="109" spans="1:23" s="30" customFormat="1" ht="16.5">
      <c r="A109" s="24" t="s">
        <v>122</v>
      </c>
      <c r="B109" s="25"/>
      <c r="C109" s="26">
        <v>3145.6</v>
      </c>
      <c r="D109" s="26">
        <v>1347</v>
      </c>
      <c r="E109" s="26">
        <v>3390573.14</v>
      </c>
      <c r="F109" s="26">
        <v>1079716.5</v>
      </c>
      <c r="G109" s="26">
        <v>66716.92</v>
      </c>
      <c r="H109" s="26">
        <v>2603.65</v>
      </c>
      <c r="I109" s="26">
        <v>115757.19</v>
      </c>
      <c r="J109" s="26">
        <v>43060.36</v>
      </c>
      <c r="K109" s="26">
        <v>266108.21999999997</v>
      </c>
      <c r="L109" s="26">
        <v>16419.48</v>
      </c>
      <c r="M109" s="26">
        <v>0</v>
      </c>
      <c r="N109" s="26">
        <v>573837.93000000005</v>
      </c>
      <c r="O109" s="26">
        <v>261874.71</v>
      </c>
      <c r="P109" s="31"/>
      <c r="Q109" s="26">
        <v>5821160.7000000011</v>
      </c>
      <c r="R109" s="27"/>
      <c r="S109" s="28">
        <f>+[1]Estimación!K113</f>
        <v>24759704.104048923</v>
      </c>
      <c r="T109" s="29">
        <f t="shared" si="1"/>
        <v>18938543.40404892</v>
      </c>
      <c r="U109" s="27"/>
      <c r="V109" s="29"/>
      <c r="W109" s="29"/>
    </row>
    <row r="110" spans="1:23" s="30" customFormat="1" ht="16.5">
      <c r="A110" s="24" t="s">
        <v>123</v>
      </c>
      <c r="B110" s="25"/>
      <c r="C110" s="26">
        <v>144760.4</v>
      </c>
      <c r="D110" s="26">
        <v>2368</v>
      </c>
      <c r="E110" s="26">
        <v>5254133.1900000004</v>
      </c>
      <c r="F110" s="26">
        <v>1102897.93</v>
      </c>
      <c r="G110" s="26">
        <v>99170.99</v>
      </c>
      <c r="H110" s="26">
        <v>4780.53</v>
      </c>
      <c r="I110" s="26">
        <v>178499.6</v>
      </c>
      <c r="J110" s="26">
        <v>507536.32</v>
      </c>
      <c r="K110" s="26">
        <v>332256.94</v>
      </c>
      <c r="L110" s="26">
        <v>30147.63</v>
      </c>
      <c r="M110" s="26">
        <v>0</v>
      </c>
      <c r="N110" s="26">
        <v>2829880.66</v>
      </c>
      <c r="O110" s="26">
        <v>446011.95</v>
      </c>
      <c r="P110" s="31"/>
      <c r="Q110" s="26">
        <v>10932444.140000001</v>
      </c>
      <c r="R110" s="27"/>
      <c r="S110" s="28">
        <f>+[1]Estimación!K114</f>
        <v>47070864.021380439</v>
      </c>
      <c r="T110" s="29">
        <f t="shared" si="1"/>
        <v>36138419.881380439</v>
      </c>
      <c r="U110" s="27"/>
      <c r="V110" s="29"/>
      <c r="W110" s="29"/>
    </row>
    <row r="111" spans="1:23" s="30" customFormat="1" ht="16.5">
      <c r="A111" s="24" t="s">
        <v>124</v>
      </c>
      <c r="B111" s="25"/>
      <c r="C111" s="26">
        <v>261269.6</v>
      </c>
      <c r="D111" s="26">
        <v>0</v>
      </c>
      <c r="E111" s="26">
        <v>2296662.86</v>
      </c>
      <c r="F111" s="26">
        <v>1074054.99</v>
      </c>
      <c r="G111" s="26">
        <v>44580.03</v>
      </c>
      <c r="H111" s="26">
        <v>2046.54</v>
      </c>
      <c r="I111" s="26">
        <v>76146.880000000005</v>
      </c>
      <c r="J111" s="26">
        <v>55173.89</v>
      </c>
      <c r="K111" s="26">
        <v>302439</v>
      </c>
      <c r="L111" s="26">
        <v>12906.18</v>
      </c>
      <c r="M111" s="26">
        <v>0</v>
      </c>
      <c r="N111" s="26">
        <v>547834.80000000005</v>
      </c>
      <c r="O111" s="26">
        <v>292511.78000000003</v>
      </c>
      <c r="P111" s="31"/>
      <c r="Q111" s="26">
        <v>4965626.5500000007</v>
      </c>
      <c r="R111" s="27"/>
      <c r="S111" s="28">
        <f>+[1]Estimación!K115</f>
        <v>21165417.973533981</v>
      </c>
      <c r="T111" s="29">
        <f t="shared" si="1"/>
        <v>16199791.42353398</v>
      </c>
      <c r="U111" s="27"/>
      <c r="V111" s="29"/>
      <c r="W111" s="29"/>
    </row>
    <row r="112" spans="1:23" s="30" customFormat="1" ht="16.5">
      <c r="A112" s="24" t="s">
        <v>125</v>
      </c>
      <c r="B112" s="25"/>
      <c r="C112" s="26">
        <v>17146.8</v>
      </c>
      <c r="D112" s="26">
        <v>382</v>
      </c>
      <c r="E112" s="26">
        <v>2586214.94</v>
      </c>
      <c r="F112" s="26">
        <v>870945.38</v>
      </c>
      <c r="G112" s="26">
        <v>47307.360000000001</v>
      </c>
      <c r="H112" s="26">
        <v>1949.09</v>
      </c>
      <c r="I112" s="26">
        <v>88019.44</v>
      </c>
      <c r="J112" s="26">
        <v>139735.56</v>
      </c>
      <c r="K112" s="26">
        <v>222770.76</v>
      </c>
      <c r="L112" s="26">
        <v>12291.63</v>
      </c>
      <c r="M112" s="26">
        <v>0</v>
      </c>
      <c r="N112" s="26">
        <v>817215.45</v>
      </c>
      <c r="O112" s="26">
        <v>159437.57</v>
      </c>
      <c r="P112" s="31"/>
      <c r="Q112" s="26">
        <v>4963415.9799999995</v>
      </c>
      <c r="R112" s="27"/>
      <c r="S112" s="28">
        <f>+[1]Estimación!K116</f>
        <v>20120905.373915736</v>
      </c>
      <c r="T112" s="29">
        <f t="shared" si="1"/>
        <v>15157489.393915735</v>
      </c>
      <c r="U112" s="27"/>
      <c r="V112" s="29"/>
      <c r="W112" s="29"/>
    </row>
    <row r="113" spans="1:23" s="30" customFormat="1" ht="16.5">
      <c r="A113" s="24" t="s">
        <v>126</v>
      </c>
      <c r="B113" s="25"/>
      <c r="C113" s="26">
        <v>315132.79999999999</v>
      </c>
      <c r="D113" s="26">
        <v>7212</v>
      </c>
      <c r="E113" s="26">
        <v>7998384.0099999998</v>
      </c>
      <c r="F113" s="26">
        <v>1263360.48</v>
      </c>
      <c r="G113" s="26">
        <v>159239</v>
      </c>
      <c r="H113" s="26">
        <v>6487.2</v>
      </c>
      <c r="I113" s="26">
        <v>259237.42</v>
      </c>
      <c r="J113" s="26">
        <v>913947.26</v>
      </c>
      <c r="K113" s="26">
        <v>400822.22</v>
      </c>
      <c r="L113" s="26">
        <v>40910.28</v>
      </c>
      <c r="M113" s="26">
        <v>0</v>
      </c>
      <c r="N113" s="26">
        <v>4422795.97</v>
      </c>
      <c r="O113" s="26">
        <v>855451.58</v>
      </c>
      <c r="P113" s="31"/>
      <c r="Q113" s="26">
        <v>16642980.219999997</v>
      </c>
      <c r="R113" s="27"/>
      <c r="S113" s="28">
        <f>+[1]Estimación!K117</f>
        <v>69613918.989008456</v>
      </c>
      <c r="T113" s="29">
        <f t="shared" si="1"/>
        <v>52970938.769008458</v>
      </c>
      <c r="U113" s="27"/>
      <c r="V113" s="29"/>
      <c r="W113" s="29"/>
    </row>
    <row r="114" spans="1:23" s="30" customFormat="1" ht="16.5">
      <c r="A114" s="24" t="s">
        <v>127</v>
      </c>
      <c r="B114" s="25"/>
      <c r="C114" s="26">
        <v>97880</v>
      </c>
      <c r="D114" s="26">
        <v>300</v>
      </c>
      <c r="E114" s="26">
        <v>5765518.2300000004</v>
      </c>
      <c r="F114" s="26">
        <v>1275384.46</v>
      </c>
      <c r="G114" s="26">
        <v>107769.23</v>
      </c>
      <c r="H114" s="26">
        <v>5359.47</v>
      </c>
      <c r="I114" s="26">
        <v>195218.64</v>
      </c>
      <c r="J114" s="26">
        <v>645251.71</v>
      </c>
      <c r="K114" s="26">
        <v>347514.39</v>
      </c>
      <c r="L114" s="26">
        <v>33798.519999999997</v>
      </c>
      <c r="M114" s="26">
        <v>0</v>
      </c>
      <c r="N114" s="26">
        <v>2241671.56</v>
      </c>
      <c r="O114" s="26">
        <v>388089.75</v>
      </c>
      <c r="P114" s="31"/>
      <c r="Q114" s="26">
        <v>11103755.960000001</v>
      </c>
      <c r="R114" s="27"/>
      <c r="S114" s="28">
        <f>+[1]Estimación!K118</f>
        <v>50702925.682172842</v>
      </c>
      <c r="T114" s="29">
        <f t="shared" si="1"/>
        <v>39599169.722172841</v>
      </c>
      <c r="U114" s="27"/>
      <c r="V114" s="29"/>
      <c r="W114" s="29"/>
    </row>
    <row r="115" spans="1:23" s="30" customFormat="1" ht="16.5">
      <c r="A115" s="24" t="s">
        <v>128</v>
      </c>
      <c r="B115" s="25"/>
      <c r="C115" s="26">
        <v>30574.400000000001</v>
      </c>
      <c r="D115" s="26">
        <v>9633</v>
      </c>
      <c r="E115" s="26">
        <v>3792391.09</v>
      </c>
      <c r="F115" s="26">
        <v>818488.48</v>
      </c>
      <c r="G115" s="26">
        <v>74713.09</v>
      </c>
      <c r="H115" s="26">
        <v>2888.94</v>
      </c>
      <c r="I115" s="26">
        <v>130381.34</v>
      </c>
      <c r="J115" s="26">
        <v>284489.65999999997</v>
      </c>
      <c r="K115" s="26">
        <v>223959.92</v>
      </c>
      <c r="L115" s="26">
        <v>18218.61</v>
      </c>
      <c r="M115" s="26">
        <v>0</v>
      </c>
      <c r="N115" s="26">
        <v>1777419.6</v>
      </c>
      <c r="O115" s="26">
        <v>356360.43</v>
      </c>
      <c r="P115" s="31"/>
      <c r="Q115" s="26">
        <v>7519518.5600000005</v>
      </c>
      <c r="R115" s="27"/>
      <c r="S115" s="28">
        <f>+[1]Estimación!K119</f>
        <v>31138281.531310417</v>
      </c>
      <c r="T115" s="29">
        <f t="shared" si="1"/>
        <v>23618762.971310414</v>
      </c>
      <c r="U115" s="27"/>
      <c r="V115" s="29"/>
      <c r="W115" s="29"/>
    </row>
    <row r="116" spans="1:23" s="30" customFormat="1" ht="16.5">
      <c r="A116" s="24" t="s">
        <v>129</v>
      </c>
      <c r="B116" s="25"/>
      <c r="C116" s="26">
        <v>131568.4</v>
      </c>
      <c r="D116" s="26">
        <v>464</v>
      </c>
      <c r="E116" s="26">
        <v>3400519.39</v>
      </c>
      <c r="F116" s="26">
        <v>894750.29</v>
      </c>
      <c r="G116" s="26">
        <v>65474.77</v>
      </c>
      <c r="H116" s="26">
        <v>2936.73</v>
      </c>
      <c r="I116" s="26">
        <v>115376.65</v>
      </c>
      <c r="J116" s="26">
        <v>612594.48</v>
      </c>
      <c r="K116" s="26">
        <v>215744.19</v>
      </c>
      <c r="L116" s="26">
        <v>18520</v>
      </c>
      <c r="M116" s="26">
        <v>0</v>
      </c>
      <c r="N116" s="26">
        <v>867557.28</v>
      </c>
      <c r="O116" s="26">
        <v>82118.429999999993</v>
      </c>
      <c r="P116" s="31"/>
      <c r="Q116" s="26">
        <v>6407624.6100000013</v>
      </c>
      <c r="R116" s="27"/>
      <c r="S116" s="28">
        <f>+[1]Estimación!K120</f>
        <v>26129702.319713</v>
      </c>
      <c r="T116" s="29">
        <f t="shared" si="1"/>
        <v>19722077.709712997</v>
      </c>
      <c r="U116" s="27"/>
      <c r="V116" s="29"/>
      <c r="W116" s="29"/>
    </row>
    <row r="117" spans="1:23" s="30" customFormat="1" ht="16.5">
      <c r="A117" s="24" t="s">
        <v>130</v>
      </c>
      <c r="B117" s="25"/>
      <c r="C117" s="26">
        <v>11111.2</v>
      </c>
      <c r="D117" s="26">
        <v>1002</v>
      </c>
      <c r="E117" s="26">
        <v>2575845.77</v>
      </c>
      <c r="F117" s="26">
        <v>904266.5</v>
      </c>
      <c r="G117" s="26">
        <v>54537.69</v>
      </c>
      <c r="H117" s="26">
        <v>2017.38</v>
      </c>
      <c r="I117" s="26">
        <v>89821.57</v>
      </c>
      <c r="J117" s="26">
        <v>57827.74</v>
      </c>
      <c r="K117" s="26">
        <v>245922.94</v>
      </c>
      <c r="L117" s="26">
        <v>12722.34</v>
      </c>
      <c r="M117" s="26">
        <v>0</v>
      </c>
      <c r="N117" s="26">
        <v>750200.79</v>
      </c>
      <c r="O117" s="26">
        <v>288224.13</v>
      </c>
      <c r="P117" s="31"/>
      <c r="Q117" s="26">
        <v>4993500.05</v>
      </c>
      <c r="R117" s="27"/>
      <c r="S117" s="28">
        <f>+[1]Estimación!K121</f>
        <v>20416610.357463364</v>
      </c>
      <c r="T117" s="29">
        <f t="shared" si="1"/>
        <v>15423110.307463363</v>
      </c>
      <c r="U117" s="27"/>
      <c r="V117" s="29"/>
      <c r="W117" s="29"/>
    </row>
    <row r="118" spans="1:23" s="30" customFormat="1" ht="16.5">
      <c r="A118" s="24" t="s">
        <v>131</v>
      </c>
      <c r="B118" s="25"/>
      <c r="C118" s="26">
        <v>40601.199999999997</v>
      </c>
      <c r="D118" s="26">
        <v>31489</v>
      </c>
      <c r="E118" s="26">
        <v>4325973.24</v>
      </c>
      <c r="F118" s="26">
        <v>920383.6</v>
      </c>
      <c r="G118" s="26">
        <v>82877.919999999998</v>
      </c>
      <c r="H118" s="26">
        <v>3395.14</v>
      </c>
      <c r="I118" s="26">
        <v>155449.23000000001</v>
      </c>
      <c r="J118" s="26">
        <v>573974.07999999996</v>
      </c>
      <c r="K118" s="26">
        <v>264631.53000000003</v>
      </c>
      <c r="L118" s="26">
        <v>21410.79</v>
      </c>
      <c r="M118" s="26">
        <v>0</v>
      </c>
      <c r="N118" s="26">
        <v>2195609.6800000002</v>
      </c>
      <c r="O118" s="26">
        <v>241942.83</v>
      </c>
      <c r="P118" s="31"/>
      <c r="Q118" s="26">
        <v>8857738.2400000002</v>
      </c>
      <c r="R118" s="27"/>
      <c r="S118" s="28">
        <f>+[1]Estimación!K122</f>
        <v>36803799.728879526</v>
      </c>
      <c r="T118" s="29">
        <f t="shared" si="1"/>
        <v>27946061.488879524</v>
      </c>
      <c r="U118" s="27"/>
      <c r="V118" s="29"/>
      <c r="W118" s="29"/>
    </row>
    <row r="119" spans="1:23" s="30" customFormat="1" ht="16.5">
      <c r="A119" s="24" t="s">
        <v>132</v>
      </c>
      <c r="B119" s="25"/>
      <c r="C119" s="26">
        <v>4017.2</v>
      </c>
      <c r="D119" s="26">
        <v>2782</v>
      </c>
      <c r="E119" s="26">
        <v>3998876.52</v>
      </c>
      <c r="F119" s="26">
        <v>1373804.94</v>
      </c>
      <c r="G119" s="26">
        <v>75324.03</v>
      </c>
      <c r="H119" s="26">
        <v>3699.47</v>
      </c>
      <c r="I119" s="26">
        <v>133192.35</v>
      </c>
      <c r="J119" s="26">
        <v>91070.59</v>
      </c>
      <c r="K119" s="26">
        <v>369428.82</v>
      </c>
      <c r="L119" s="26">
        <v>23330.07</v>
      </c>
      <c r="M119" s="26">
        <v>0</v>
      </c>
      <c r="N119" s="26">
        <v>729495.3</v>
      </c>
      <c r="O119" s="26">
        <v>299754.84000000003</v>
      </c>
      <c r="P119" s="31"/>
      <c r="Q119" s="26">
        <v>7104776.1299999999</v>
      </c>
      <c r="R119" s="27"/>
      <c r="S119" s="28">
        <f>+[1]Estimación!K123</f>
        <v>32463452.860400766</v>
      </c>
      <c r="T119" s="29">
        <f t="shared" si="1"/>
        <v>25358676.730400767</v>
      </c>
      <c r="U119" s="27"/>
      <c r="V119" s="29"/>
      <c r="W119" s="29"/>
    </row>
    <row r="120" spans="1:23" s="30" customFormat="1" ht="16.5">
      <c r="A120" s="24" t="s">
        <v>133</v>
      </c>
      <c r="B120" s="25"/>
      <c r="C120" s="26">
        <v>62925.599999999999</v>
      </c>
      <c r="D120" s="26">
        <v>14614</v>
      </c>
      <c r="E120" s="26">
        <v>4896762.13</v>
      </c>
      <c r="F120" s="26">
        <v>944340.6</v>
      </c>
      <c r="G120" s="26">
        <v>96855.92</v>
      </c>
      <c r="H120" s="26">
        <v>4216.9399999999996</v>
      </c>
      <c r="I120" s="26">
        <v>171138.91</v>
      </c>
      <c r="J120" s="26">
        <v>1263174.01</v>
      </c>
      <c r="K120" s="26">
        <v>274456.15999999997</v>
      </c>
      <c r="L120" s="26">
        <v>26593.38</v>
      </c>
      <c r="M120" s="26">
        <v>0</v>
      </c>
      <c r="N120" s="26">
        <v>2421001.87</v>
      </c>
      <c r="O120" s="26">
        <v>473812.33</v>
      </c>
      <c r="P120" s="31"/>
      <c r="Q120" s="26">
        <v>10649891.85</v>
      </c>
      <c r="R120" s="27"/>
      <c r="S120" s="28">
        <f>+[1]Estimación!K124</f>
        <v>42361682.144401319</v>
      </c>
      <c r="T120" s="29">
        <f t="shared" si="1"/>
        <v>31711790.294401318</v>
      </c>
      <c r="U120" s="27"/>
      <c r="V120" s="29"/>
      <c r="W120" s="29"/>
    </row>
    <row r="121" spans="1:23" s="30" customFormat="1" ht="16.5">
      <c r="A121" s="24" t="s">
        <v>134</v>
      </c>
      <c r="B121" s="25"/>
      <c r="C121" s="26">
        <v>10886.4</v>
      </c>
      <c r="D121" s="26">
        <v>4752</v>
      </c>
      <c r="E121" s="26">
        <v>6177019.6500000004</v>
      </c>
      <c r="F121" s="26">
        <v>1473372.91</v>
      </c>
      <c r="G121" s="26">
        <v>114177.57</v>
      </c>
      <c r="H121" s="26">
        <v>5883.59</v>
      </c>
      <c r="I121" s="26">
        <v>207806.39</v>
      </c>
      <c r="J121" s="26">
        <v>215560.49</v>
      </c>
      <c r="K121" s="26">
        <v>378243.51</v>
      </c>
      <c r="L121" s="26">
        <v>37103.730000000003</v>
      </c>
      <c r="M121" s="26">
        <v>0</v>
      </c>
      <c r="N121" s="26">
        <v>1503892.14</v>
      </c>
      <c r="O121" s="26">
        <v>1596155.91</v>
      </c>
      <c r="P121" s="31"/>
      <c r="Q121" s="26">
        <v>11724854.290000003</v>
      </c>
      <c r="R121" s="27"/>
      <c r="S121" s="28">
        <f>+[1]Estimación!K125</f>
        <v>52205720.80849807</v>
      </c>
      <c r="T121" s="29">
        <f t="shared" si="1"/>
        <v>40480866.518498063</v>
      </c>
      <c r="U121" s="27"/>
      <c r="V121" s="29"/>
      <c r="W121" s="29"/>
    </row>
    <row r="122" spans="1:23" s="30" customFormat="1" ht="16.5">
      <c r="A122" s="24" t="s">
        <v>135</v>
      </c>
      <c r="B122" s="25"/>
      <c r="C122" s="26">
        <v>95610</v>
      </c>
      <c r="D122" s="26">
        <v>11538</v>
      </c>
      <c r="E122" s="26">
        <v>6901296.7999999998</v>
      </c>
      <c r="F122" s="26">
        <v>1232541.82</v>
      </c>
      <c r="G122" s="26">
        <v>149399.38</v>
      </c>
      <c r="H122" s="26">
        <v>5654.82</v>
      </c>
      <c r="I122" s="26">
        <v>235768.35</v>
      </c>
      <c r="J122" s="26">
        <v>548445.82999999996</v>
      </c>
      <c r="K122" s="26">
        <v>328803.40000000002</v>
      </c>
      <c r="L122" s="26">
        <v>35661.1</v>
      </c>
      <c r="M122" s="26">
        <v>0</v>
      </c>
      <c r="N122" s="26">
        <v>2883313.57</v>
      </c>
      <c r="O122" s="26">
        <v>834589.2</v>
      </c>
      <c r="P122" s="31"/>
      <c r="Q122" s="26">
        <v>13262622.27</v>
      </c>
      <c r="R122" s="27"/>
      <c r="S122" s="28">
        <f>+[1]Estimación!K126</f>
        <v>59228008.681067355</v>
      </c>
      <c r="T122" s="29">
        <f t="shared" si="1"/>
        <v>45965386.411067352</v>
      </c>
      <c r="U122" s="27"/>
      <c r="V122" s="29"/>
      <c r="W122" s="29"/>
    </row>
    <row r="123" spans="1:23" s="30" customFormat="1" ht="16.5">
      <c r="A123" s="24" t="s">
        <v>136</v>
      </c>
      <c r="B123" s="25"/>
      <c r="C123" s="26">
        <v>145018.79999999999</v>
      </c>
      <c r="D123" s="26">
        <v>2908</v>
      </c>
      <c r="E123" s="26">
        <v>6112946.1600000001</v>
      </c>
      <c r="F123" s="26">
        <v>1164763.06</v>
      </c>
      <c r="G123" s="26">
        <v>119245.01</v>
      </c>
      <c r="H123" s="26">
        <v>5064.4399999999996</v>
      </c>
      <c r="I123" s="26">
        <v>209931.49</v>
      </c>
      <c r="J123" s="26">
        <v>685079.22</v>
      </c>
      <c r="K123" s="26">
        <v>373165.14</v>
      </c>
      <c r="L123" s="26">
        <v>31937.97</v>
      </c>
      <c r="M123" s="26">
        <v>0</v>
      </c>
      <c r="N123" s="26">
        <v>3610098.25</v>
      </c>
      <c r="O123" s="26">
        <v>1178216.42</v>
      </c>
      <c r="P123" s="31"/>
      <c r="Q123" s="26">
        <v>13638373.960000001</v>
      </c>
      <c r="R123" s="27"/>
      <c r="S123" s="28">
        <f>+[1]Estimación!K127</f>
        <v>55405113.204012975</v>
      </c>
      <c r="T123" s="29">
        <f t="shared" si="1"/>
        <v>41766739.244012974</v>
      </c>
      <c r="U123" s="27"/>
      <c r="V123" s="29"/>
      <c r="W123" s="29"/>
    </row>
    <row r="124" spans="1:23" s="30" customFormat="1" ht="16.5">
      <c r="A124" s="24" t="s">
        <v>137</v>
      </c>
      <c r="B124" s="25"/>
      <c r="C124" s="26">
        <v>48285378.399999999</v>
      </c>
      <c r="D124" s="26">
        <v>8125958</v>
      </c>
      <c r="E124" s="26">
        <v>240027215.30000001</v>
      </c>
      <c r="F124" s="26">
        <v>21360707.32</v>
      </c>
      <c r="G124" s="26">
        <v>4368357.2</v>
      </c>
      <c r="H124" s="26">
        <v>210978.95</v>
      </c>
      <c r="I124" s="26">
        <v>7897686.8200000003</v>
      </c>
      <c r="J124" s="26">
        <v>84262014.459999993</v>
      </c>
      <c r="K124" s="26">
        <v>9446125.2599999998</v>
      </c>
      <c r="L124" s="26">
        <v>1330496.29</v>
      </c>
      <c r="M124" s="26">
        <v>0</v>
      </c>
      <c r="N124" s="26">
        <v>160929139.22999999</v>
      </c>
      <c r="O124" s="26">
        <v>4710005.04</v>
      </c>
      <c r="P124" s="31"/>
      <c r="Q124" s="26">
        <v>590954062.26999986</v>
      </c>
      <c r="R124" s="27"/>
      <c r="S124" s="28">
        <f>+[1]Estimación!K128</f>
        <v>2307694256.9533496</v>
      </c>
      <c r="T124" s="29">
        <f t="shared" si="1"/>
        <v>1716740194.6833496</v>
      </c>
      <c r="U124" s="27"/>
      <c r="V124" s="29"/>
      <c r="W124" s="29"/>
    </row>
    <row r="125" spans="1:23" s="30" customFormat="1" ht="16.5">
      <c r="A125" s="24" t="s">
        <v>138</v>
      </c>
      <c r="B125" s="25"/>
      <c r="C125" s="26">
        <v>653708.80000000005</v>
      </c>
      <c r="D125" s="26">
        <v>12788</v>
      </c>
      <c r="E125" s="26">
        <v>6567583.8399999999</v>
      </c>
      <c r="F125" s="26">
        <v>1096116.03</v>
      </c>
      <c r="G125" s="26">
        <v>132872.16</v>
      </c>
      <c r="H125" s="26">
        <v>5586.2</v>
      </c>
      <c r="I125" s="26">
        <v>224621.04</v>
      </c>
      <c r="J125" s="26">
        <v>632735.18000000005</v>
      </c>
      <c r="K125" s="26">
        <v>326918.14</v>
      </c>
      <c r="L125" s="26">
        <v>35228.29</v>
      </c>
      <c r="M125" s="26">
        <v>0</v>
      </c>
      <c r="N125" s="26">
        <v>3777140.32</v>
      </c>
      <c r="O125" s="26">
        <v>205395.29</v>
      </c>
      <c r="P125" s="31"/>
      <c r="Q125" s="26">
        <v>13670693.289999997</v>
      </c>
      <c r="R125" s="27"/>
      <c r="S125" s="28">
        <f>+[1]Estimación!K129</f>
        <v>59644894.640288122</v>
      </c>
      <c r="T125" s="29">
        <f t="shared" si="1"/>
        <v>45974201.350288123</v>
      </c>
      <c r="U125" s="27"/>
      <c r="V125" s="29"/>
      <c r="W125" s="29"/>
    </row>
    <row r="126" spans="1:23" s="30" customFormat="1" ht="16.5">
      <c r="A126" s="24" t="s">
        <v>139</v>
      </c>
      <c r="B126" s="25"/>
      <c r="C126" s="26">
        <v>5544.8</v>
      </c>
      <c r="D126" s="26">
        <v>745</v>
      </c>
      <c r="E126" s="26">
        <v>3169234.2</v>
      </c>
      <c r="F126" s="26">
        <v>1297665.18</v>
      </c>
      <c r="G126" s="26">
        <v>57236.23</v>
      </c>
      <c r="H126" s="26">
        <v>2832</v>
      </c>
      <c r="I126" s="26">
        <v>105626.45</v>
      </c>
      <c r="J126" s="26">
        <v>54193.87</v>
      </c>
      <c r="K126" s="26">
        <v>345820.25</v>
      </c>
      <c r="L126" s="26">
        <v>17859.509999999998</v>
      </c>
      <c r="M126" s="26">
        <v>0</v>
      </c>
      <c r="N126" s="26">
        <v>864960.78</v>
      </c>
      <c r="O126" s="26">
        <v>662208.15</v>
      </c>
      <c r="P126" s="31"/>
      <c r="Q126" s="26">
        <v>6583926.4200000009</v>
      </c>
      <c r="R126" s="27"/>
      <c r="S126" s="28">
        <f>+[1]Estimación!K130</f>
        <v>27763031.885885656</v>
      </c>
      <c r="T126" s="29">
        <f t="shared" si="1"/>
        <v>21179105.465885654</v>
      </c>
      <c r="U126" s="27"/>
      <c r="V126" s="29"/>
      <c r="W126" s="29"/>
    </row>
    <row r="127" spans="1:23" s="30" customFormat="1" ht="16.5">
      <c r="A127" s="24" t="s">
        <v>140</v>
      </c>
      <c r="B127" s="25"/>
      <c r="C127" s="26">
        <v>17438.8</v>
      </c>
      <c r="D127" s="26">
        <v>279</v>
      </c>
      <c r="E127" s="26">
        <v>4265168.3600000003</v>
      </c>
      <c r="F127" s="26">
        <v>1163874.07</v>
      </c>
      <c r="G127" s="26">
        <v>78939.899999999994</v>
      </c>
      <c r="H127" s="26">
        <v>3798.69</v>
      </c>
      <c r="I127" s="26">
        <v>143389.24</v>
      </c>
      <c r="J127" s="26">
        <v>505269.01</v>
      </c>
      <c r="K127" s="26">
        <v>362248.54</v>
      </c>
      <c r="L127" s="26">
        <v>23955.7</v>
      </c>
      <c r="M127" s="26">
        <v>0</v>
      </c>
      <c r="N127" s="26">
        <v>2275312.0299999998</v>
      </c>
      <c r="O127" s="26">
        <v>884078.04</v>
      </c>
      <c r="P127" s="31"/>
      <c r="Q127" s="26">
        <v>9723751.3800000027</v>
      </c>
      <c r="R127" s="27"/>
      <c r="S127" s="28">
        <f>+[1]Estimación!K131</f>
        <v>40594557.000820264</v>
      </c>
      <c r="T127" s="29">
        <f t="shared" si="1"/>
        <v>30870805.620820262</v>
      </c>
      <c r="U127" s="27"/>
      <c r="V127" s="29"/>
      <c r="W127" s="29"/>
    </row>
    <row r="128" spans="1:23" s="30" customFormat="1" ht="16.5">
      <c r="A128" s="24" t="s">
        <v>141</v>
      </c>
      <c r="B128" s="25"/>
      <c r="C128" s="26">
        <v>2041987.2</v>
      </c>
      <c r="D128" s="26">
        <v>222086</v>
      </c>
      <c r="E128" s="26">
        <v>20247441.48</v>
      </c>
      <c r="F128" s="26">
        <v>2378342.13</v>
      </c>
      <c r="G128" s="26">
        <v>399185.61</v>
      </c>
      <c r="H128" s="26">
        <v>15755.13</v>
      </c>
      <c r="I128" s="26">
        <v>666704.06999999995</v>
      </c>
      <c r="J128" s="26">
        <v>8105189.75</v>
      </c>
      <c r="K128" s="26">
        <v>815283.45</v>
      </c>
      <c r="L128" s="26">
        <v>99356.64</v>
      </c>
      <c r="M128" s="26">
        <v>0</v>
      </c>
      <c r="N128" s="26">
        <v>13008052.27</v>
      </c>
      <c r="O128" s="26">
        <v>527757.68000000005</v>
      </c>
      <c r="P128" s="31"/>
      <c r="Q128" s="26">
        <v>48527141.410000004</v>
      </c>
      <c r="R128" s="27"/>
      <c r="S128" s="28">
        <f>+[1]Estimación!K132</f>
        <v>189852843.76068461</v>
      </c>
      <c r="T128" s="29">
        <f t="shared" si="1"/>
        <v>141325702.35068461</v>
      </c>
      <c r="U128" s="27"/>
      <c r="V128" s="29"/>
      <c r="W128" s="29"/>
    </row>
    <row r="129" spans="1:23" s="30" customFormat="1" ht="16.5">
      <c r="A129" s="24" t="s">
        <v>142</v>
      </c>
      <c r="B129" s="25"/>
      <c r="C129" s="26">
        <v>474259.6</v>
      </c>
      <c r="D129" s="26">
        <v>42298</v>
      </c>
      <c r="E129" s="26">
        <v>13612199.890000001</v>
      </c>
      <c r="F129" s="26">
        <v>1788126.13</v>
      </c>
      <c r="G129" s="26">
        <v>258533.44</v>
      </c>
      <c r="H129" s="26">
        <v>13355.96</v>
      </c>
      <c r="I129" s="26">
        <v>482109.17</v>
      </c>
      <c r="J129" s="26">
        <v>3277995.39</v>
      </c>
      <c r="K129" s="26">
        <v>662307.41</v>
      </c>
      <c r="L129" s="26">
        <v>84215.53</v>
      </c>
      <c r="M129" s="26">
        <v>0</v>
      </c>
      <c r="N129" s="26">
        <v>8234387.1699999999</v>
      </c>
      <c r="O129" s="26">
        <v>1847641.05</v>
      </c>
      <c r="P129" s="31"/>
      <c r="Q129" s="26">
        <v>30777428.740000006</v>
      </c>
      <c r="R129" s="27"/>
      <c r="S129" s="28">
        <f>+[1]Estimación!K133</f>
        <v>127599209.41177857</v>
      </c>
      <c r="T129" s="29">
        <f t="shared" si="1"/>
        <v>96821780.67177856</v>
      </c>
      <c r="U129" s="27"/>
      <c r="V129" s="29"/>
      <c r="W129" s="29"/>
    </row>
    <row r="130" spans="1:23" s="30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2"/>
      <c r="Q130" s="26"/>
      <c r="R130" s="33"/>
      <c r="T130" s="29"/>
      <c r="U130" s="33"/>
      <c r="V130" s="29"/>
      <c r="W130" s="29"/>
    </row>
    <row r="131" spans="1:23" s="30" customFormat="1" ht="16.5">
      <c r="A131" s="34" t="s">
        <v>143</v>
      </c>
      <c r="C131" s="35">
        <f>SUM(C5:C129)</f>
        <v>209507294.84000003</v>
      </c>
      <c r="D131" s="35">
        <f t="shared" ref="D131:T131" si="2">SUM(D5:D129)</f>
        <v>46646095.079999998</v>
      </c>
      <c r="E131" s="35">
        <f t="shared" si="2"/>
        <v>1583947753.73</v>
      </c>
      <c r="F131" s="35">
        <f t="shared" si="2"/>
        <v>233370140.99999991</v>
      </c>
      <c r="G131" s="35">
        <f t="shared" si="2"/>
        <v>29476583.180000003</v>
      </c>
      <c r="H131" s="35">
        <f t="shared" si="2"/>
        <v>1466496.4599999997</v>
      </c>
      <c r="I131" s="35">
        <f t="shared" si="2"/>
        <v>52738365.890000001</v>
      </c>
      <c r="J131" s="35">
        <f t="shared" si="2"/>
        <v>506970065.4000001</v>
      </c>
      <c r="K131" s="35">
        <f t="shared" si="2"/>
        <v>79648328.320000008</v>
      </c>
      <c r="L131" s="35">
        <f t="shared" si="2"/>
        <v>9248164.200000003</v>
      </c>
      <c r="M131" s="36">
        <f t="shared" si="2"/>
        <v>0</v>
      </c>
      <c r="N131" s="35">
        <f t="shared" si="2"/>
        <v>951102104.99999952</v>
      </c>
      <c r="O131" s="35">
        <f t="shared" si="2"/>
        <v>124230593.00000003</v>
      </c>
      <c r="P131" s="35">
        <f t="shared" si="2"/>
        <v>0</v>
      </c>
      <c r="Q131" s="35">
        <f t="shared" si="2"/>
        <v>3828351986.1000018</v>
      </c>
      <c r="R131" s="35">
        <f t="shared" si="2"/>
        <v>0</v>
      </c>
      <c r="S131" s="35">
        <f t="shared" si="2"/>
        <v>15186365621.140007</v>
      </c>
      <c r="T131" s="35">
        <f t="shared" si="2"/>
        <v>11358013635.040001</v>
      </c>
      <c r="U131" s="35"/>
      <c r="V131" s="29"/>
      <c r="W131" s="29"/>
    </row>
    <row r="132" spans="1:23" ht="7.5" customHeight="1"/>
    <row r="133" spans="1:23" s="38" customFormat="1" ht="27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23" ht="7.5" customHeight="1">
      <c r="P134" s="39"/>
      <c r="R134" s="39"/>
      <c r="U134" s="39"/>
    </row>
    <row r="136" spans="1:23">
      <c r="Q136" s="40"/>
    </row>
    <row r="137" spans="1:23">
      <c r="Q137" s="40"/>
    </row>
    <row r="138" spans="1:23">
      <c r="Q138" s="40"/>
    </row>
    <row r="139" spans="1:23">
      <c r="Q139" s="41"/>
    </row>
    <row r="144" spans="1:23">
      <c r="Q144" s="42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31496062992125984" right="0.31496062992125984" top="1.9685039370078741" bottom="0.4724409448818898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 Part 4trim 2014</vt:lpstr>
      <vt:lpstr>'Pub Part 4trim 2014'!Área_de_impresión</vt:lpstr>
      <vt:lpstr>'Pub Part 4trim 2014'!Títulos_a_imprimir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2015-02-04T15:40:22Z</dcterms:created>
  <dcterms:modified xsi:type="dcterms:W3CDTF">2015-02-04T15:41:07Z</dcterms:modified>
</cp:coreProperties>
</file>