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90" yWindow="165" windowWidth="15480" windowHeight="9150"/>
  </bookViews>
  <sheets>
    <sheet name="Conc SDIS 2013 (4)" sheetId="8" r:id="rId1"/>
    <sheet name="Conc SDIS 2013 (3)" sheetId="6" r:id="rId2"/>
    <sheet name="Hoja1" sheetId="5" r:id="rId3"/>
  </sheets>
  <definedNames>
    <definedName name="_xlnm.Print_Titles" localSheetId="1">'Conc SDIS 2013 (3)'!$6:$6</definedName>
    <definedName name="_xlnm.Print_Titles" localSheetId="0">'Conc SDIS 2013 (4)'!$6:$6</definedName>
  </definedNames>
  <calcPr calcId="144525"/>
</workbook>
</file>

<file path=xl/calcChain.xml><?xml version="1.0" encoding="utf-8"?>
<calcChain xmlns="http://schemas.openxmlformats.org/spreadsheetml/2006/main">
  <c r="F26" i="8" l="1"/>
  <c r="F24" i="8"/>
  <c r="F22" i="8"/>
  <c r="F20" i="8"/>
  <c r="F16" i="8"/>
  <c r="F15" i="8"/>
  <c r="F12" i="8"/>
  <c r="F10" i="8"/>
  <c r="F29" i="8" s="1"/>
  <c r="F16" i="6"/>
  <c r="F12" i="6"/>
  <c r="F29" i="6"/>
  <c r="F26" i="6"/>
  <c r="F22" i="6"/>
  <c r="F24" i="6"/>
  <c r="F20" i="6"/>
  <c r="F15" i="6"/>
  <c r="F10" i="6"/>
</calcChain>
</file>

<file path=xl/sharedStrings.xml><?xml version="1.0" encoding="utf-8"?>
<sst xmlns="http://schemas.openxmlformats.org/spreadsheetml/2006/main" count="121" uniqueCount="47">
  <si>
    <t>RESUMEN DE LA OBSERVACIÓN</t>
  </si>
  <si>
    <t>NÚMERO DE OBSERVACIÓN</t>
  </si>
  <si>
    <t>RESUMEN DE ACLARACIONES Y CUMPLIMIENTO DE LA OBSERVACIÓN</t>
  </si>
  <si>
    <t>DEPENDENCIA:</t>
  </si>
  <si>
    <t>ACTA DE INICIO:</t>
  </si>
  <si>
    <t>NÚMERO DE OBSERVACIONES:</t>
  </si>
  <si>
    <t>TIPO DE OBSERVACIÓN: NR/R</t>
  </si>
  <si>
    <t>R</t>
  </si>
  <si>
    <t>NR</t>
  </si>
  <si>
    <t>MONTOS</t>
  </si>
  <si>
    <t>AUDITOR</t>
  </si>
  <si>
    <t>Secretaría del Trabajo y Previsiòn Social</t>
  </si>
  <si>
    <t>006/DGDE/2013</t>
  </si>
  <si>
    <t>Al remitir los soportes documentales de las instrucciones y medidas correctivas, asì como las justificaciones correspondientes aclaratorias, y documentaciòn inherente, se considera razonable para su solventaciòn.</t>
  </si>
  <si>
    <t>FONDO FIJO</t>
  </si>
  <si>
    <r>
      <t xml:space="preserve">Los recursos del </t>
    </r>
    <r>
      <rPr>
        <b/>
        <sz val="9"/>
        <color theme="1"/>
        <rFont val="Arial"/>
        <family val="2"/>
      </rPr>
      <t>fondo fijo</t>
    </r>
    <r>
      <rPr>
        <sz val="9"/>
        <color theme="1"/>
        <rFont val="Arial"/>
        <family val="2"/>
      </rPr>
      <t xml:space="preserve"> los manejan a través de una </t>
    </r>
    <r>
      <rPr>
        <b/>
        <sz val="9"/>
        <color theme="1"/>
        <rFont val="Arial"/>
        <family val="2"/>
      </rPr>
      <t xml:space="preserve">Tarjeta Bancaria de Pre-Pago. se detectó un Vale de Caja por $10,000.00 con un saldo pendiente de comprobar $5,800.00 </t>
    </r>
  </si>
  <si>
    <t>CONTRALOR INTERNO</t>
  </si>
  <si>
    <r>
      <t xml:space="preserve">La STYPS no llevó a cabo 2 de los subprogramas presupuestados; es decir, no ejerció un importe de $14’450,000.00. La Secretaria recibió </t>
    </r>
    <r>
      <rPr>
        <b/>
        <sz val="9"/>
        <color theme="1"/>
        <rFont val="Arial"/>
        <family val="2"/>
      </rPr>
      <t>3 transferencias</t>
    </r>
    <r>
      <rPr>
        <sz val="9"/>
        <color theme="1"/>
        <rFont val="Arial"/>
        <family val="2"/>
      </rPr>
      <t xml:space="preserve"> bancarias para atender la demanda de empleo, derivado de un Crédito Puente por $ 20’000,000.00, de estos sólo se reintegraron $ 5’000,000.00, quedando un adeudo pendiente de comprobar (julio de 2012) por $ 15’000,000.00, compensando indebidamente su adeudo del Crédito Puente con el Presupuesto Anual Autorizado 2012. </t>
    </r>
  </si>
  <si>
    <t>En virtud de los argumentos vertidos y documentación soporte analizada y presentada por el Ente, se ha considerado suficiente y razonable para su solventación, descritas en cada observación, así como haber considerado las medidas preventivas y correctivas inherentes.</t>
  </si>
  <si>
    <t>En virtud de los argumentos vertidos de manera individual en cada uno de los subpuntos de las cèdulas,  y a la  documentación soporte analizada y presentada por el Ente, se ha considerado suficiente y razonable para su solventación, descritas en cada observación, así como haber considerado las medidas preventivas y correctivas inherentes.</t>
  </si>
  <si>
    <t>De conformidad de valoración de su argumentación y documentación comprobatoria, referente al Procedimiento de Investigación 045/2016 de fecha 28 de abril de 2016, de la Secretaria del Trabajo y Previsión Social. En razón a los puntos 3.3 al 3.10 de los cuales son materia de denuncia penal bajo la AVERIGUACION PREVIA 4968/2014 0.00</t>
  </si>
  <si>
    <r>
      <t xml:space="preserve">Se determinó que un total de </t>
    </r>
    <r>
      <rPr>
        <b/>
        <sz val="9"/>
        <color theme="1"/>
        <rFont val="Arial"/>
        <family val="2"/>
      </rPr>
      <t>31</t>
    </r>
    <r>
      <rPr>
        <sz val="9"/>
        <color theme="1"/>
        <rFont val="Arial"/>
        <family val="2"/>
      </rPr>
      <t xml:space="preserve"> cheques </t>
    </r>
    <r>
      <rPr>
        <b/>
        <sz val="9"/>
        <color theme="1"/>
        <rFont val="Arial"/>
        <family val="2"/>
      </rPr>
      <t xml:space="preserve">carecen de la documentación comprobatoria del gasto </t>
    </r>
    <r>
      <rPr>
        <sz val="9"/>
        <color theme="1"/>
        <rFont val="Arial"/>
        <family val="2"/>
      </rPr>
      <t xml:space="preserve">por un importe de </t>
    </r>
    <r>
      <rPr>
        <b/>
        <sz val="9"/>
        <color theme="1"/>
        <rFont val="Arial"/>
        <family val="2"/>
      </rPr>
      <t>$ 1´906,056.81</t>
    </r>
  </si>
  <si>
    <t>Se procedió a la verificación física selectiva de las adquisiciones realizadas por concepto de Tonner, Accesorios de Equipo de Cómputo, Switchs y No Break, detectándose diversos bienes no localizados por falta de medidas de control interno.</t>
  </si>
  <si>
    <t>Si bien existió un responsable de las deficiencias de control de las iniciativas antes referidas motivo de la observación, y tomando en consideración el acta de defunción de quien en su momento fue el encargado y responsable de dichas iniciativas</t>
  </si>
  <si>
    <r>
      <t>A.</t>
    </r>
    <r>
      <rPr>
        <b/>
        <sz val="7"/>
        <color theme="1"/>
        <rFont val="Times New Roman"/>
        <family val="1"/>
      </rPr>
      <t xml:space="preserve">    </t>
    </r>
    <r>
      <rPr>
        <b/>
        <sz val="10"/>
        <color theme="1"/>
        <rFont val="Arial"/>
        <family val="2"/>
      </rPr>
      <t>MODALIDAD POR INICIATIVA DE OCUPACIÓN POR CUENTA PROPIA (I. O. C. P.)</t>
    </r>
  </si>
  <si>
    <r>
      <t xml:space="preserve">Se realizaron visitas de campo en el área metropolitana de la ciudad de Guadalajara, respecto de las inversiones de este subprograma a </t>
    </r>
    <r>
      <rPr>
        <b/>
        <sz val="10"/>
        <color theme="1"/>
        <rFont val="Arial"/>
        <family val="2"/>
      </rPr>
      <t>9</t>
    </r>
    <r>
      <rPr>
        <sz val="10"/>
        <color theme="1"/>
        <rFont val="Arial"/>
        <family val="2"/>
      </rPr>
      <t xml:space="preserve"> de los proyectos, se encontraron que </t>
    </r>
    <r>
      <rPr>
        <b/>
        <sz val="10"/>
        <color theme="1"/>
        <rFont val="Arial"/>
        <family val="2"/>
      </rPr>
      <t>3 de ellos están activos</t>
    </r>
    <r>
      <rPr>
        <sz val="10"/>
        <color theme="1"/>
        <rFont val="Arial"/>
        <family val="2"/>
      </rPr>
      <t xml:space="preserve"> y </t>
    </r>
    <r>
      <rPr>
        <b/>
        <sz val="10"/>
        <color theme="1"/>
        <rFont val="Arial"/>
        <family val="2"/>
      </rPr>
      <t xml:space="preserve">6 no lo están; </t>
    </r>
    <r>
      <rPr>
        <sz val="10"/>
        <color theme="1"/>
        <rFont val="Arial"/>
        <family val="2"/>
      </rPr>
      <t xml:space="preserve">además, </t>
    </r>
    <r>
      <rPr>
        <b/>
        <sz val="10"/>
        <color theme="1"/>
        <rFont val="Arial"/>
        <family val="2"/>
      </rPr>
      <t>no se ubicó la maquinaria, equipo y herramienta proporcionada para tales proyectos</t>
    </r>
  </si>
  <si>
    <t>Al remitir los soportes documentales de las instrucciones y medidas correctivas, asì como las justificaciones correspondientes aclaratorias, y documentaciòn inherente, se considera razonable para su solventaciòn; mismas que se describen de manera particular en cada subpunto de las cèdulas.</t>
  </si>
  <si>
    <r>
      <t>B.</t>
    </r>
    <r>
      <rPr>
        <b/>
        <sz val="7"/>
        <color theme="1"/>
        <rFont val="Times New Roman"/>
        <family val="1"/>
      </rPr>
      <t xml:space="preserve">     </t>
    </r>
    <r>
      <rPr>
        <b/>
        <u/>
        <sz val="9"/>
        <color theme="1"/>
        <rFont val="Arial"/>
        <family val="2"/>
      </rPr>
      <t>MODALIDAD: INICIATIVA DE OCUPACIÓN POR CUENTA PROPIA (MUJERES)</t>
    </r>
  </si>
  <si>
    <r>
      <t>ACTAS de Entrega-Recepción de Bienes en Custodia</t>
    </r>
    <r>
      <rPr>
        <sz val="10"/>
        <color theme="1"/>
        <rFont val="Arial"/>
        <family val="2"/>
      </rPr>
      <t xml:space="preserve">, </t>
    </r>
    <r>
      <rPr>
        <b/>
        <sz val="10"/>
        <color theme="1"/>
        <rFont val="Arial"/>
        <family val="2"/>
      </rPr>
      <t xml:space="preserve">se detectaron diversos errores y deficiencias en su elaboración </t>
    </r>
  </si>
  <si>
    <t>BÉCATE 2013
(visitas en campo)</t>
  </si>
  <si>
    <t>Se detecaton dos acciones de capacitaciòn mixta, en la que existen inconsitencias en las listas de asistencia y en el pago de los becarios.</t>
  </si>
  <si>
    <t>Se detectaron diversas deficiencias en los EXPEDIENTES TECNICO-OPERATIVOS Y ADMINISTRATIVOS, así como verificación física en campo; se detectaron diversas deficiencias.</t>
  </si>
  <si>
    <t>MODALIDAD: INICIATIVA DE OCUPACIÓN POR CUENTA PROPIA</t>
  </si>
  <si>
    <r>
      <t xml:space="preserve">Se realizaron </t>
    </r>
    <r>
      <rPr>
        <b/>
        <sz val="9"/>
        <color theme="1"/>
        <rFont val="Arial"/>
        <family val="2"/>
      </rPr>
      <t>6 visitas</t>
    </r>
    <r>
      <rPr>
        <sz val="9"/>
        <color theme="1"/>
        <rFont val="Arial"/>
        <family val="2"/>
      </rPr>
      <t xml:space="preserve"> de Inspección a </t>
    </r>
    <r>
      <rPr>
        <b/>
        <sz val="9"/>
        <color theme="1"/>
        <rFont val="Arial"/>
        <family val="2"/>
      </rPr>
      <t xml:space="preserve">5 acciones </t>
    </r>
    <r>
      <rPr>
        <sz val="9"/>
        <color theme="1"/>
        <rFont val="Arial"/>
        <family val="2"/>
      </rPr>
      <t xml:space="preserve"> que se encuentre en servicio a la comunidad; resultando las siguientes diversas inconsistencias en la operación.</t>
    </r>
  </si>
  <si>
    <t xml:space="preserve">La denominación oficial e interna del Servicio Nacional de Empleo Jalisco (denominado funcionalmente Dirección General del Servicio Estatal del Empleo),  no era congruente con la denominación de esta área según el Reglamento Interior. No se cuenta con una base de datos general. Expedientes Técnicos no se concentran en las oficinas centrales, ya que son conservados en cada región. </t>
  </si>
  <si>
    <t>ROGRAMAS Y CONCEPTOS COMPLEMENTARIOS PARTIDA 30 00 4246</t>
  </si>
  <si>
    <r>
      <t>“Fortalecimiento Al Empleo, Programa Estatal de Apoyo a Desempleados y Subempleados</t>
    </r>
    <r>
      <rPr>
        <sz val="9"/>
        <color theme="1"/>
        <rFont val="Arial"/>
        <family val="2"/>
      </rPr>
      <t>”</t>
    </r>
    <r>
      <rPr>
        <b/>
        <sz val="9"/>
        <color theme="1"/>
        <rFont val="Arial"/>
        <family val="2"/>
      </rPr>
      <t xml:space="preserve"> </t>
    </r>
  </si>
  <si>
    <t>En virtud  al oficio STPS/DGSNEJ/DVL/336/2016, de fecha 19 de abril de 2016, en la cual se señala la medida implementada, para el mejor control y transparencia de cualquier beneficiario del Estado de Jalisco. Así como con base al sistema implementado para ello  PADRON UNICO DE BENEFICIARIOS y anexo de su contenido.</t>
  </si>
  <si>
    <r>
      <rPr>
        <b/>
        <sz val="10"/>
        <rFont val="Arial"/>
        <family val="2"/>
      </rPr>
      <t>ADQUISICIONES DE MATERIALES SUBPROGRAMA BÉCATE 2012</t>
    </r>
    <r>
      <rPr>
        <sz val="10"/>
        <rFont val="Arial"/>
        <family val="2"/>
      </rPr>
      <t xml:space="preserve">
Capacitación para el Autoempleo (Subasta 1x1)
Capacitación en la Práctica Laboral (Mujeres)</t>
    </r>
  </si>
  <si>
    <r>
      <t xml:space="preserve">Se detectaron adquisiciones </t>
    </r>
    <r>
      <rPr>
        <b/>
        <sz val="9"/>
        <color theme="1"/>
        <rFont val="Arial"/>
        <family val="2"/>
      </rPr>
      <t>directas</t>
    </r>
    <r>
      <rPr>
        <sz val="9"/>
        <color theme="1"/>
        <rFont val="Arial"/>
        <family val="2"/>
      </rPr>
      <t xml:space="preserve"> de materiales</t>
    </r>
    <r>
      <rPr>
        <b/>
        <sz val="9"/>
        <color theme="1"/>
        <rFont val="Arial"/>
        <family val="2"/>
      </rPr>
      <t xml:space="preserve"> sin llevar a cabo los procedimientos establecidos en la ley de la materia.</t>
    </r>
  </si>
  <si>
    <r>
      <t xml:space="preserve">Derivado de  seguimiento (verificación documental) de la </t>
    </r>
    <r>
      <rPr>
        <b/>
        <sz val="9"/>
        <color theme="1"/>
        <rFont val="Arial"/>
        <family val="2"/>
      </rPr>
      <t>Entrega-Recepción</t>
    </r>
    <r>
      <rPr>
        <sz val="9"/>
        <color theme="1"/>
        <rFont val="Arial"/>
        <family val="2"/>
      </rPr>
      <t xml:space="preserve"> de la </t>
    </r>
    <r>
      <rPr>
        <b/>
        <sz val="9"/>
        <color theme="1"/>
        <rFont val="Arial"/>
        <family val="2"/>
      </rPr>
      <t xml:space="preserve">Dirección General del Servicio Nacional de Empleo se observa que durante la revisión no se regularizó y/o formalizó el estatus de provisional a definitivo. </t>
    </r>
  </si>
  <si>
    <t>ENTREGA-RECEPCION</t>
  </si>
  <si>
    <r>
      <t xml:space="preserve">11
</t>
    </r>
    <r>
      <rPr>
        <sz val="10"/>
        <rFont val="Arial"/>
        <family val="2"/>
      </rPr>
      <t>No relevantes: 06
Relevantes: 05</t>
    </r>
  </si>
  <si>
    <t>LCP. César Alonso Virgen Madrigal.
LCP. Gustavo Garcìa Pèrez.</t>
  </si>
  <si>
    <t>En virtud de los argumentos vertidos y documentación soporte analizada y presentada por el Ente, se ha considerado suficiente y razonable para su solventación, descritas en cada observación de las cèdulas, así como haber considerado las medidas preventivas y correctivas inherentes.</t>
  </si>
  <si>
    <t>En virtud de los argumentos vertidos y documentación soporte analizada y presentada por el Ente, se ha considerado suficiente y razonable para su solventación, descritas en cada observación, así como haber considerado las medidas preventivas y correctivas inherentes, en la cual se regularizò la situaciòn de los cambios realizados mediante las actas de entrega recepcion de los cambios.</t>
  </si>
  <si>
    <t>En virtud de los argumentos vertidos y documentación soporte analizada y presentada por el Ente, se ha considerado suficiente y razonable para su solventación, descritas en cada observación de cada punto de las cèdulas, así como haber considerado las medidas preventivas y correctivas inherentes.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</si>
</sst>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80A]#,##0.00"/>
    <numFmt numFmtId="165" formatCode="[$$-80A]#,##0.00;\-[$$-80A]#,##0.00"/>
  </numFmts>
  <fonts count="19" x14ac:knownFonts="1">
    <font>
      <sz val="11"/>
      <color theme="1"/>
      <name val="Calibri"/>
      <family val="2"/>
      <scheme val="minor"/>
    </font>
    <font>
      <sz val="10"/>
      <color theme="1"/>
      <name val="Arial"/>
      <family val="2"/>
    </font>
    <font>
      <sz val="10"/>
      <color theme="1"/>
      <name val="Arial"/>
      <family val="2"/>
    </font>
    <font>
      <b/>
      <sz val="10"/>
      <color theme="1"/>
      <name val="Arial"/>
      <family val="2"/>
    </font>
    <font>
      <b/>
      <sz val="9"/>
      <color theme="1"/>
      <name val="Arial"/>
      <family val="2"/>
    </font>
    <font>
      <sz val="11"/>
      <color theme="1"/>
      <name val="Arial"/>
      <family val="2"/>
    </font>
    <font>
      <sz val="8"/>
      <color theme="1"/>
      <name val="Arial"/>
      <family val="2"/>
    </font>
    <font>
      <b/>
      <sz val="11"/>
      <color theme="1"/>
      <name val="Arial"/>
      <family val="2"/>
    </font>
    <font>
      <sz val="10"/>
      <color rgb="FFFF0000"/>
      <name val="Arial"/>
      <family val="2"/>
    </font>
    <font>
      <b/>
      <sz val="10"/>
      <color rgb="FFFF0000"/>
      <name val="Arial"/>
      <family val="2"/>
    </font>
    <font>
      <sz val="10"/>
      <name val="Arial"/>
      <family val="2"/>
    </font>
    <font>
      <b/>
      <sz val="11"/>
      <name val="Arial"/>
      <family val="2"/>
    </font>
    <font>
      <b/>
      <sz val="10"/>
      <name val="Arial"/>
      <family val="2"/>
    </font>
    <font>
      <b/>
      <sz val="11"/>
      <color rgb="FFFF0000"/>
      <name val="Arial"/>
      <family val="2"/>
    </font>
    <font>
      <sz val="11"/>
      <color rgb="FFFF0000"/>
      <name val="Arial"/>
      <family val="2"/>
    </font>
    <font>
      <sz val="9"/>
      <color theme="1"/>
      <name val="Arial"/>
      <family val="2"/>
    </font>
    <font>
      <b/>
      <sz val="7"/>
      <color theme="1"/>
      <name val="Times New Roman"/>
      <family val="1"/>
    </font>
    <font>
      <b/>
      <u/>
      <sz val="9"/>
      <color theme="1"/>
      <name val="Arial"/>
      <family val="2"/>
    </font>
    <font>
      <b/>
      <sz val="10"/>
      <color rgb="FF0070C0"/>
      <name val="Arial"/>
      <family val="2"/>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top style="medium">
        <color indexed="64"/>
      </top>
      <bottom style="double">
        <color indexed="64"/>
      </bottom>
      <diagonal/>
    </border>
  </borders>
  <cellStyleXfs count="1">
    <xf numFmtId="0" fontId="0" fillId="0" borderId="0"/>
  </cellStyleXfs>
  <cellXfs count="51">
    <xf numFmtId="0" fontId="0" fillId="0" borderId="0" xfId="0"/>
    <xf numFmtId="0" fontId="4" fillId="0" borderId="3" xfId="0" applyFont="1" applyBorder="1" applyAlignment="1">
      <alignment horizontal="center" vertical="center" wrapText="1"/>
    </xf>
    <xf numFmtId="0" fontId="5" fillId="0" borderId="0" xfId="0" applyFont="1" applyAlignment="1">
      <alignment vertical="center"/>
    </xf>
    <xf numFmtId="0" fontId="5" fillId="0" borderId="0" xfId="0" applyFont="1"/>
    <xf numFmtId="0" fontId="2" fillId="0" borderId="0" xfId="0" applyFont="1" applyBorder="1"/>
    <xf numFmtId="0" fontId="2" fillId="0" borderId="0" xfId="0" applyFont="1"/>
    <xf numFmtId="0" fontId="6" fillId="0" borderId="0" xfId="0" applyFont="1"/>
    <xf numFmtId="0" fontId="7" fillId="0" borderId="1" xfId="0" applyFont="1" applyBorder="1" applyAlignment="1">
      <alignment horizontal="center" vertical="center"/>
    </xf>
    <xf numFmtId="0" fontId="5" fillId="0" borderId="1" xfId="0" applyFont="1" applyBorder="1"/>
    <xf numFmtId="0" fontId="7" fillId="0" borderId="6" xfId="0" applyFont="1" applyBorder="1" applyAlignment="1">
      <alignment horizontal="center" vertical="center"/>
    </xf>
    <xf numFmtId="0" fontId="3" fillId="2"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7" fillId="0" borderId="12" xfId="0" applyFont="1" applyBorder="1" applyAlignment="1">
      <alignment horizontal="right"/>
    </xf>
    <xf numFmtId="0" fontId="3" fillId="0" borderId="7" xfId="0" applyFont="1" applyFill="1" applyBorder="1" applyAlignment="1">
      <alignment horizontal="justify" vertical="top" wrapText="1"/>
    </xf>
    <xf numFmtId="0" fontId="1"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justify" vertical="top" wrapText="1"/>
    </xf>
    <xf numFmtId="0" fontId="11" fillId="0" borderId="10" xfId="0" applyFont="1" applyBorder="1" applyAlignment="1">
      <alignment horizontal="center" vertical="center"/>
    </xf>
    <xf numFmtId="0" fontId="11" fillId="0" borderId="4" xfId="0" applyFont="1" applyBorder="1" applyAlignment="1">
      <alignment horizontal="center" vertical="center"/>
    </xf>
    <xf numFmtId="0" fontId="10" fillId="0" borderId="2" xfId="0" applyFont="1" applyBorder="1" applyAlignment="1">
      <alignment horizontal="justify" vertical="top" wrapText="1"/>
    </xf>
    <xf numFmtId="0" fontId="11" fillId="0" borderId="1" xfId="0" applyFont="1" applyBorder="1" applyAlignment="1">
      <alignment horizontal="center" vertical="center"/>
    </xf>
    <xf numFmtId="0" fontId="8" fillId="0" borderId="1" xfId="0" applyFont="1" applyBorder="1" applyAlignment="1">
      <alignment horizontal="justify" vertical="top" wrapText="1"/>
    </xf>
    <xf numFmtId="0" fontId="9" fillId="0" borderId="8" xfId="0" applyFont="1" applyBorder="1" applyAlignment="1">
      <alignment horizontal="justify" vertical="top" wrapText="1"/>
    </xf>
    <xf numFmtId="0" fontId="8" fillId="0" borderId="1" xfId="0" applyFont="1" applyBorder="1" applyAlignment="1">
      <alignment horizontal="center" vertical="center" wrapText="1"/>
    </xf>
    <xf numFmtId="0" fontId="13" fillId="0" borderId="4" xfId="0" applyFont="1" applyBorder="1" applyAlignment="1">
      <alignment horizontal="center" vertical="center"/>
    </xf>
    <xf numFmtId="0" fontId="8" fillId="0" borderId="2" xfId="0" applyFont="1" applyBorder="1" applyAlignment="1">
      <alignment horizontal="justify" vertical="top" wrapText="1"/>
    </xf>
    <xf numFmtId="0" fontId="13" fillId="0" borderId="1" xfId="0" applyFont="1" applyBorder="1" applyAlignment="1">
      <alignment horizontal="center" vertical="center"/>
    </xf>
    <xf numFmtId="0" fontId="14" fillId="0" borderId="1" xfId="0" applyFont="1" applyBorder="1" applyAlignment="1">
      <alignment horizontal="center" vertical="center" wrapText="1"/>
    </xf>
    <xf numFmtId="0" fontId="8" fillId="0" borderId="11" xfId="0" applyFont="1" applyBorder="1" applyAlignment="1">
      <alignment horizontal="justify" vertical="top" wrapText="1"/>
    </xf>
    <xf numFmtId="0" fontId="14" fillId="0" borderId="2" xfId="0" applyFont="1" applyBorder="1" applyAlignment="1">
      <alignment horizontal="center" vertical="center" wrapText="1"/>
    </xf>
    <xf numFmtId="0" fontId="1" fillId="0" borderId="1" xfId="0" applyFont="1" applyBorder="1" applyAlignment="1">
      <alignment horizontal="justify" vertical="center"/>
    </xf>
    <xf numFmtId="0" fontId="4" fillId="2" borderId="0" xfId="0" applyFont="1" applyFill="1" applyAlignment="1">
      <alignment horizontal="center" vertical="center"/>
    </xf>
    <xf numFmtId="0" fontId="12" fillId="0" borderId="2" xfId="0" applyFont="1" applyBorder="1" applyAlignment="1">
      <alignment horizontal="center" vertical="center" wrapText="1"/>
    </xf>
    <xf numFmtId="0" fontId="15" fillId="0" borderId="1" xfId="0" applyFont="1" applyBorder="1" applyAlignment="1">
      <alignment wrapText="1"/>
    </xf>
    <xf numFmtId="0" fontId="10" fillId="0" borderId="4" xfId="0" applyFont="1" applyBorder="1" applyAlignment="1">
      <alignment horizontal="justify" vertical="top" wrapText="1"/>
    </xf>
    <xf numFmtId="0" fontId="10" fillId="2" borderId="4" xfId="0" applyFont="1" applyFill="1" applyBorder="1" applyAlignment="1">
      <alignment horizontal="center" vertical="top" wrapText="1"/>
    </xf>
    <xf numFmtId="0" fontId="10" fillId="0" borderId="1" xfId="0" applyFont="1" applyBorder="1" applyAlignment="1">
      <alignment horizontal="justify"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0" fillId="2" borderId="1" xfId="0" applyFont="1" applyFill="1" applyBorder="1" applyAlignment="1">
      <alignment horizontal="justify" vertical="top" wrapText="1"/>
    </xf>
    <xf numFmtId="0" fontId="4" fillId="2" borderId="1" xfId="0" applyFont="1" applyFill="1" applyBorder="1" applyAlignment="1">
      <alignment horizontal="justify" vertical="center" wrapText="1"/>
    </xf>
    <xf numFmtId="0" fontId="3"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164" fontId="10" fillId="0" borderId="1" xfId="0" applyNumberFormat="1" applyFont="1" applyBorder="1" applyAlignment="1">
      <alignment horizontal="center" vertical="center"/>
    </xf>
    <xf numFmtId="164" fontId="8" fillId="0" borderId="1" xfId="0" applyNumberFormat="1" applyFont="1" applyBorder="1"/>
    <xf numFmtId="164" fontId="3" fillId="0" borderId="1" xfId="0" applyNumberFormat="1" applyFont="1" applyBorder="1" applyAlignment="1">
      <alignment horizontal="center" vertical="center"/>
    </xf>
    <xf numFmtId="164" fontId="1" fillId="0" borderId="1" xfId="0" applyNumberFormat="1" applyFont="1" applyBorder="1"/>
    <xf numFmtId="164" fontId="12" fillId="0" borderId="5" xfId="0" applyNumberFormat="1" applyFont="1" applyBorder="1" applyAlignment="1">
      <alignment horizontal="center" vertical="top" wrapText="1"/>
    </xf>
    <xf numFmtId="165" fontId="18" fillId="0" borderId="1" xfId="0" applyNumberFormat="1" applyFont="1" applyBorder="1" applyAlignment="1">
      <alignment horizontal="center" vertical="center"/>
    </xf>
    <xf numFmtId="164" fontId="18" fillId="0" borderId="1" xfId="0" applyNumberFormat="1" applyFont="1" applyBorder="1" applyAlignment="1">
      <alignment horizontal="center" vertical="center"/>
    </xf>
    <xf numFmtId="164" fontId="5" fillId="0" borderId="0" xfId="0" applyNumberFormat="1"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6"/>
  <sheetViews>
    <sheetView tabSelected="1" topLeftCell="A2" zoomScale="70" zoomScaleNormal="70" workbookViewId="0">
      <selection activeCell="F10" sqref="F10"/>
    </sheetView>
  </sheetViews>
  <sheetFormatPr baseColWidth="10" defaultRowHeight="14.25" x14ac:dyDescent="0.2"/>
  <cols>
    <col min="1" max="1" width="11.42578125" style="3"/>
    <col min="2" max="2" width="17.7109375" style="3" customWidth="1"/>
    <col min="3" max="3" width="16.42578125" style="3" customWidth="1"/>
    <col min="4" max="4" width="60.5703125" style="3" customWidth="1"/>
    <col min="5" max="5" width="59" style="3" bestFit="1" customWidth="1"/>
    <col min="6" max="6" width="22" style="3" customWidth="1"/>
    <col min="7" max="16384" width="11.42578125" style="3"/>
  </cols>
  <sheetData>
    <row r="1" spans="2:6" ht="15" thickBot="1" x14ac:dyDescent="0.25">
      <c r="B1" s="2"/>
      <c r="C1" s="2"/>
    </row>
    <row r="2" spans="2:6" ht="39" thickBot="1" x14ac:dyDescent="0.25">
      <c r="B2" s="1" t="s">
        <v>3</v>
      </c>
      <c r="C2" s="14" t="s">
        <v>11</v>
      </c>
      <c r="D2" s="4"/>
      <c r="E2" s="5"/>
    </row>
    <row r="3" spans="2:6" ht="15" thickBot="1" x14ac:dyDescent="0.25">
      <c r="B3" s="1" t="s">
        <v>4</v>
      </c>
      <c r="C3" s="15" t="s">
        <v>12</v>
      </c>
      <c r="D3" s="6"/>
      <c r="E3" s="5"/>
    </row>
    <row r="4" spans="2:6" ht="39" thickBot="1" x14ac:dyDescent="0.25">
      <c r="B4" s="1" t="s">
        <v>5</v>
      </c>
      <c r="C4" s="32" t="s">
        <v>42</v>
      </c>
      <c r="D4" s="4"/>
      <c r="E4" s="5"/>
    </row>
    <row r="5" spans="2:6" ht="15" thickBot="1" x14ac:dyDescent="0.25">
      <c r="B5" s="5"/>
      <c r="C5" s="5"/>
      <c r="D5" s="5"/>
      <c r="E5" s="5"/>
    </row>
    <row r="6" spans="2:6" ht="39" thickBot="1" x14ac:dyDescent="0.25">
      <c r="B6" s="10" t="s">
        <v>1</v>
      </c>
      <c r="C6" s="10" t="s">
        <v>6</v>
      </c>
      <c r="D6" s="10" t="s">
        <v>0</v>
      </c>
      <c r="E6" s="10" t="s">
        <v>2</v>
      </c>
      <c r="F6" s="10" t="s">
        <v>9</v>
      </c>
    </row>
    <row r="7" spans="2:6" x14ac:dyDescent="0.2">
      <c r="B7" s="11"/>
      <c r="C7" s="11"/>
      <c r="D7" s="41" t="s">
        <v>16</v>
      </c>
      <c r="E7" s="13"/>
      <c r="F7" s="11"/>
    </row>
    <row r="8" spans="2:6" ht="76.5" customHeight="1" x14ac:dyDescent="0.2">
      <c r="B8" s="9">
        <v>1</v>
      </c>
      <c r="C8" s="17" t="s">
        <v>8</v>
      </c>
      <c r="D8" s="16" t="s">
        <v>34</v>
      </c>
      <c r="E8" s="16" t="s">
        <v>13</v>
      </c>
      <c r="F8" s="43"/>
    </row>
    <row r="9" spans="2:6" ht="15" x14ac:dyDescent="0.2">
      <c r="B9" s="7"/>
      <c r="C9" s="26"/>
      <c r="D9" s="42" t="s">
        <v>14</v>
      </c>
      <c r="E9" s="21"/>
      <c r="F9" s="44"/>
    </row>
    <row r="10" spans="2:6" ht="80.25" customHeight="1" x14ac:dyDescent="0.2">
      <c r="B10" s="9">
        <v>2</v>
      </c>
      <c r="C10" s="17" t="s">
        <v>8</v>
      </c>
      <c r="D10" s="16" t="s">
        <v>15</v>
      </c>
      <c r="E10" s="16" t="s">
        <v>19</v>
      </c>
      <c r="F10" s="48">
        <f>8000</f>
        <v>8000</v>
      </c>
    </row>
    <row r="11" spans="2:6" ht="24" customHeight="1" x14ac:dyDescent="0.2">
      <c r="B11" s="8"/>
      <c r="C11" s="20"/>
      <c r="D11" s="40" t="s">
        <v>35</v>
      </c>
      <c r="E11" s="21"/>
      <c r="F11" s="45"/>
    </row>
    <row r="12" spans="2:6" ht="89.25" customHeight="1" x14ac:dyDescent="0.2">
      <c r="B12" s="7">
        <v>3</v>
      </c>
      <c r="C12" s="18" t="s">
        <v>7</v>
      </c>
      <c r="D12" s="16" t="s">
        <v>17</v>
      </c>
      <c r="E12" s="16" t="s">
        <v>20</v>
      </c>
      <c r="F12" s="48">
        <f>18521056.81</f>
        <v>18521056.809999999</v>
      </c>
    </row>
    <row r="13" spans="2:6" ht="39.75" customHeight="1" x14ac:dyDescent="0.2">
      <c r="B13" s="7"/>
      <c r="C13" s="20"/>
      <c r="D13" s="16" t="s">
        <v>21</v>
      </c>
      <c r="E13" s="21"/>
      <c r="F13" s="45"/>
    </row>
    <row r="14" spans="2:6" ht="32.25" customHeight="1" x14ac:dyDescent="0.2">
      <c r="B14" s="9"/>
      <c r="C14" s="17"/>
      <c r="D14" s="40" t="s">
        <v>36</v>
      </c>
      <c r="E14" s="21"/>
      <c r="F14" s="45"/>
    </row>
    <row r="15" spans="2:6" ht="63.75" x14ac:dyDescent="0.2">
      <c r="B15" s="9">
        <v>4</v>
      </c>
      <c r="C15" s="17" t="s">
        <v>8</v>
      </c>
      <c r="D15" s="16" t="s">
        <v>22</v>
      </c>
      <c r="E15" s="30" t="s">
        <v>18</v>
      </c>
      <c r="F15" s="49">
        <f>817866.35</f>
        <v>817866.35</v>
      </c>
    </row>
    <row r="16" spans="2:6" ht="51" x14ac:dyDescent="0.2">
      <c r="B16" s="7">
        <v>5</v>
      </c>
      <c r="C16" s="17" t="s">
        <v>7</v>
      </c>
      <c r="D16" s="16" t="s">
        <v>31</v>
      </c>
      <c r="E16" s="30" t="s">
        <v>23</v>
      </c>
      <c r="F16" s="49">
        <f>1457900.28</f>
        <v>1457900.28</v>
      </c>
    </row>
    <row r="17" spans="2:6" ht="25.5" x14ac:dyDescent="0.2">
      <c r="B17" s="7"/>
      <c r="C17" s="24"/>
      <c r="D17" s="39" t="s">
        <v>24</v>
      </c>
      <c r="E17" s="30"/>
      <c r="F17" s="45"/>
    </row>
    <row r="18" spans="2:6" ht="63.75" x14ac:dyDescent="0.2">
      <c r="B18" s="7">
        <v>6</v>
      </c>
      <c r="C18" s="17" t="s">
        <v>7</v>
      </c>
      <c r="D18" s="16" t="s">
        <v>25</v>
      </c>
      <c r="E18" s="16" t="s">
        <v>26</v>
      </c>
      <c r="F18" s="49">
        <v>621664.42000000004</v>
      </c>
    </row>
    <row r="19" spans="2:6" ht="24.75" x14ac:dyDescent="0.2">
      <c r="B19" s="7"/>
      <c r="C19" s="24"/>
      <c r="D19" s="39" t="s">
        <v>27</v>
      </c>
      <c r="E19" s="16"/>
      <c r="F19" s="44"/>
    </row>
    <row r="20" spans="2:6" ht="63.75" x14ac:dyDescent="0.2">
      <c r="B20" s="7">
        <v>7</v>
      </c>
      <c r="C20" s="17" t="s">
        <v>7</v>
      </c>
      <c r="D20" s="16" t="s">
        <v>28</v>
      </c>
      <c r="E20" s="16" t="s">
        <v>18</v>
      </c>
      <c r="F20" s="49">
        <f>699045.68</f>
        <v>699045.68</v>
      </c>
    </row>
    <row r="21" spans="2:6" ht="25.5" x14ac:dyDescent="0.2">
      <c r="B21" s="7"/>
      <c r="C21" s="24"/>
      <c r="D21" s="37" t="s">
        <v>29</v>
      </c>
      <c r="E21" s="25"/>
      <c r="F21" s="44"/>
    </row>
    <row r="22" spans="2:6" ht="65.25" customHeight="1" x14ac:dyDescent="0.2">
      <c r="B22" s="7">
        <v>8</v>
      </c>
      <c r="C22" s="17" t="s">
        <v>7</v>
      </c>
      <c r="D22" s="16" t="s">
        <v>30</v>
      </c>
      <c r="E22" s="19" t="s">
        <v>46</v>
      </c>
      <c r="F22" s="49">
        <f>14054.88</f>
        <v>14054.88</v>
      </c>
    </row>
    <row r="23" spans="2:6" ht="27.75" customHeight="1" x14ac:dyDescent="0.2">
      <c r="B23" s="7"/>
      <c r="C23" s="24"/>
      <c r="D23" s="38" t="s">
        <v>32</v>
      </c>
      <c r="E23" s="21"/>
      <c r="F23" s="46"/>
    </row>
    <row r="24" spans="2:6" ht="63.75" x14ac:dyDescent="0.2">
      <c r="B24" s="7">
        <v>9</v>
      </c>
      <c r="C24" s="17" t="s">
        <v>7</v>
      </c>
      <c r="D24" s="34" t="s">
        <v>33</v>
      </c>
      <c r="E24" s="36" t="s">
        <v>37</v>
      </c>
      <c r="F24" s="49">
        <f>470650.87</f>
        <v>470650.87</v>
      </c>
    </row>
    <row r="25" spans="2:6" ht="38.25" x14ac:dyDescent="0.2">
      <c r="B25" s="7"/>
      <c r="C25" s="24"/>
      <c r="D25" s="35" t="s">
        <v>38</v>
      </c>
      <c r="E25" s="36"/>
      <c r="F25" s="45"/>
    </row>
    <row r="26" spans="2:6" ht="63.75" x14ac:dyDescent="0.2">
      <c r="B26" s="7">
        <v>10</v>
      </c>
      <c r="C26" s="17" t="s">
        <v>7</v>
      </c>
      <c r="D26" s="34" t="s">
        <v>39</v>
      </c>
      <c r="E26" s="36" t="s">
        <v>44</v>
      </c>
      <c r="F26" s="49">
        <f>2177904.72</f>
        <v>2177904.7200000002</v>
      </c>
    </row>
    <row r="27" spans="2:6" ht="15" x14ac:dyDescent="0.2">
      <c r="B27" s="7"/>
      <c r="C27" s="24"/>
      <c r="D27" s="31" t="s">
        <v>41</v>
      </c>
      <c r="E27" s="21"/>
      <c r="F27" s="44"/>
    </row>
    <row r="28" spans="2:6" ht="76.5" x14ac:dyDescent="0.2">
      <c r="B28" s="7">
        <v>11</v>
      </c>
      <c r="C28" s="17" t="s">
        <v>8</v>
      </c>
      <c r="D28" s="34" t="s">
        <v>40</v>
      </c>
      <c r="E28" s="36" t="s">
        <v>45</v>
      </c>
      <c r="F28" s="44"/>
    </row>
    <row r="29" spans="2:6" ht="15.75" thickBot="1" x14ac:dyDescent="0.25">
      <c r="B29" s="7"/>
      <c r="C29" s="24"/>
      <c r="D29" s="22"/>
      <c r="E29" s="28"/>
      <c r="F29" s="47">
        <f>SUM(F8:F28)</f>
        <v>24788144.010000002</v>
      </c>
    </row>
    <row r="30" spans="2:6" ht="15.75" thickBot="1" x14ac:dyDescent="0.3">
      <c r="F30" s="12"/>
    </row>
    <row r="31" spans="2:6" ht="15" thickTop="1" x14ac:dyDescent="0.2"/>
    <row r="34" spans="6:6" x14ac:dyDescent="0.2">
      <c r="F34" s="3">
        <v>24788144.010000002</v>
      </c>
    </row>
    <row r="36" spans="6:6" x14ac:dyDescent="0.2">
      <c r="F36" s="50"/>
    </row>
  </sheetData>
  <pageMargins left="0.31496062992125984" right="0.31496062992125984" top="0.74803149606299213" bottom="0.74803149606299213" header="0.31496062992125984" footer="0.31496062992125984"/>
  <pageSetup paperSize="5" scale="75" orientation="landscape" r:id="rId1"/>
  <headerFooter>
    <oddFoote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1"/>
  <sheetViews>
    <sheetView topLeftCell="E13" zoomScale="70" zoomScaleNormal="70" workbookViewId="0">
      <selection activeCell="N26" sqref="N26"/>
    </sheetView>
  </sheetViews>
  <sheetFormatPr baseColWidth="10" defaultRowHeight="14.25" x14ac:dyDescent="0.2"/>
  <cols>
    <col min="1" max="1" width="11.42578125" style="3"/>
    <col min="2" max="2" width="17.7109375" style="3" customWidth="1"/>
    <col min="3" max="3" width="16.42578125" style="3" customWidth="1"/>
    <col min="4" max="4" width="60.5703125" style="3" customWidth="1"/>
    <col min="5" max="5" width="59" style="3" bestFit="1" customWidth="1"/>
    <col min="6" max="6" width="22" style="3" customWidth="1"/>
    <col min="7" max="7" width="30.5703125" style="3" customWidth="1"/>
    <col min="8" max="16384" width="11.42578125" style="3"/>
  </cols>
  <sheetData>
    <row r="1" spans="2:7" ht="15" thickBot="1" x14ac:dyDescent="0.25">
      <c r="B1" s="2"/>
      <c r="C1" s="2"/>
    </row>
    <row r="2" spans="2:7" ht="39" thickBot="1" x14ac:dyDescent="0.25">
      <c r="B2" s="1" t="s">
        <v>3</v>
      </c>
      <c r="C2" s="14" t="s">
        <v>11</v>
      </c>
      <c r="D2" s="4"/>
      <c r="E2" s="5"/>
    </row>
    <row r="3" spans="2:7" ht="15" thickBot="1" x14ac:dyDescent="0.25">
      <c r="B3" s="1" t="s">
        <v>4</v>
      </c>
      <c r="C3" s="15" t="s">
        <v>12</v>
      </c>
      <c r="D3" s="6"/>
      <c r="E3" s="5"/>
    </row>
    <row r="4" spans="2:7" ht="39" thickBot="1" x14ac:dyDescent="0.25">
      <c r="B4" s="1" t="s">
        <v>5</v>
      </c>
      <c r="C4" s="32" t="s">
        <v>42</v>
      </c>
      <c r="D4" s="4"/>
      <c r="E4" s="5"/>
    </row>
    <row r="5" spans="2:7" ht="15" thickBot="1" x14ac:dyDescent="0.25">
      <c r="B5" s="5"/>
      <c r="C5" s="5"/>
      <c r="D5" s="5"/>
      <c r="E5" s="5"/>
    </row>
    <row r="6" spans="2:7" ht="39" thickBot="1" x14ac:dyDescent="0.25">
      <c r="B6" s="10" t="s">
        <v>1</v>
      </c>
      <c r="C6" s="10" t="s">
        <v>6</v>
      </c>
      <c r="D6" s="10" t="s">
        <v>0</v>
      </c>
      <c r="E6" s="10" t="s">
        <v>2</v>
      </c>
      <c r="F6" s="10" t="s">
        <v>9</v>
      </c>
      <c r="G6" s="10" t="s">
        <v>10</v>
      </c>
    </row>
    <row r="7" spans="2:7" x14ac:dyDescent="0.2">
      <c r="B7" s="11"/>
      <c r="C7" s="11"/>
      <c r="D7" s="41" t="s">
        <v>16</v>
      </c>
      <c r="E7" s="13"/>
      <c r="F7" s="11"/>
      <c r="G7" s="11"/>
    </row>
    <row r="8" spans="2:7" ht="76.5" customHeight="1" x14ac:dyDescent="0.2">
      <c r="B8" s="9">
        <v>1</v>
      </c>
      <c r="C8" s="17" t="s">
        <v>8</v>
      </c>
      <c r="D8" s="16" t="s">
        <v>34</v>
      </c>
      <c r="E8" s="16" t="s">
        <v>13</v>
      </c>
      <c r="F8" s="43"/>
      <c r="G8" s="33" t="s">
        <v>43</v>
      </c>
    </row>
    <row r="9" spans="2:7" ht="15" x14ac:dyDescent="0.2">
      <c r="B9" s="7"/>
      <c r="C9" s="26"/>
      <c r="D9" s="42" t="s">
        <v>14</v>
      </c>
      <c r="E9" s="21"/>
      <c r="F9" s="44"/>
      <c r="G9" s="23"/>
    </row>
    <row r="10" spans="2:7" ht="80.25" customHeight="1" x14ac:dyDescent="0.2">
      <c r="B10" s="9">
        <v>2</v>
      </c>
      <c r="C10" s="17" t="s">
        <v>8</v>
      </c>
      <c r="D10" s="16" t="s">
        <v>15</v>
      </c>
      <c r="E10" s="16" t="s">
        <v>19</v>
      </c>
      <c r="F10" s="48">
        <f>8000</f>
        <v>8000</v>
      </c>
      <c r="G10" s="33" t="s">
        <v>43</v>
      </c>
    </row>
    <row r="11" spans="2:7" ht="24" customHeight="1" x14ac:dyDescent="0.2">
      <c r="B11" s="8"/>
      <c r="C11" s="20"/>
      <c r="D11" s="40" t="s">
        <v>35</v>
      </c>
      <c r="E11" s="21"/>
      <c r="F11" s="45"/>
      <c r="G11" s="27"/>
    </row>
    <row r="12" spans="2:7" ht="89.25" customHeight="1" x14ac:dyDescent="0.2">
      <c r="B12" s="7">
        <v>3</v>
      </c>
      <c r="C12" s="18" t="s">
        <v>7</v>
      </c>
      <c r="D12" s="16" t="s">
        <v>17</v>
      </c>
      <c r="E12" s="16" t="s">
        <v>20</v>
      </c>
      <c r="F12" s="48">
        <f>18521056.81</f>
        <v>18521056.809999999</v>
      </c>
      <c r="G12" s="33" t="s">
        <v>43</v>
      </c>
    </row>
    <row r="13" spans="2:7" ht="39.75" customHeight="1" x14ac:dyDescent="0.2">
      <c r="B13" s="7"/>
      <c r="C13" s="20"/>
      <c r="D13" s="16" t="s">
        <v>21</v>
      </c>
      <c r="E13" s="21"/>
      <c r="F13" s="45"/>
      <c r="G13" s="27"/>
    </row>
    <row r="14" spans="2:7" ht="32.25" customHeight="1" x14ac:dyDescent="0.2">
      <c r="B14" s="9"/>
      <c r="C14" s="17"/>
      <c r="D14" s="40" t="s">
        <v>36</v>
      </c>
      <c r="E14" s="21"/>
      <c r="F14" s="45"/>
      <c r="G14" s="27"/>
    </row>
    <row r="15" spans="2:7" ht="63.75" x14ac:dyDescent="0.2">
      <c r="B15" s="9">
        <v>4</v>
      </c>
      <c r="C15" s="17" t="s">
        <v>8</v>
      </c>
      <c r="D15" s="16" t="s">
        <v>22</v>
      </c>
      <c r="E15" s="30" t="s">
        <v>18</v>
      </c>
      <c r="F15" s="49">
        <f>817866.35</f>
        <v>817866.35</v>
      </c>
      <c r="G15" s="33" t="s">
        <v>43</v>
      </c>
    </row>
    <row r="16" spans="2:7" ht="51" x14ac:dyDescent="0.2">
      <c r="B16" s="7">
        <v>5</v>
      </c>
      <c r="C16" s="17" t="s">
        <v>8</v>
      </c>
      <c r="D16" s="16" t="s">
        <v>31</v>
      </c>
      <c r="E16" s="30" t="s">
        <v>23</v>
      </c>
      <c r="F16" s="49">
        <f>1457900.28</f>
        <v>1457900.28</v>
      </c>
      <c r="G16" s="33" t="s">
        <v>43</v>
      </c>
    </row>
    <row r="17" spans="2:7" ht="25.5" x14ac:dyDescent="0.2">
      <c r="B17" s="7"/>
      <c r="C17" s="24"/>
      <c r="D17" s="39" t="s">
        <v>24</v>
      </c>
      <c r="E17" s="30"/>
      <c r="F17" s="45"/>
      <c r="G17" s="23"/>
    </row>
    <row r="18" spans="2:7" ht="63.75" x14ac:dyDescent="0.2">
      <c r="B18" s="7">
        <v>6</v>
      </c>
      <c r="C18" s="17" t="s">
        <v>8</v>
      </c>
      <c r="D18" s="16" t="s">
        <v>25</v>
      </c>
      <c r="E18" s="16" t="s">
        <v>26</v>
      </c>
      <c r="F18" s="49">
        <v>621664.42000000004</v>
      </c>
      <c r="G18" s="23"/>
    </row>
    <row r="19" spans="2:7" ht="24.75" x14ac:dyDescent="0.2">
      <c r="B19" s="7"/>
      <c r="C19" s="24"/>
      <c r="D19" s="39" t="s">
        <v>27</v>
      </c>
      <c r="E19" s="16"/>
      <c r="F19" s="44"/>
      <c r="G19" s="23"/>
    </row>
    <row r="20" spans="2:7" ht="63.75" x14ac:dyDescent="0.2">
      <c r="B20" s="7">
        <v>7</v>
      </c>
      <c r="C20" s="17" t="s">
        <v>7</v>
      </c>
      <c r="D20" s="16" t="s">
        <v>28</v>
      </c>
      <c r="E20" s="16" t="s">
        <v>18</v>
      </c>
      <c r="F20" s="49">
        <f>699045.68</f>
        <v>699045.68</v>
      </c>
      <c r="G20" s="33" t="s">
        <v>43</v>
      </c>
    </row>
    <row r="21" spans="2:7" ht="25.5" x14ac:dyDescent="0.2">
      <c r="B21" s="7"/>
      <c r="C21" s="24"/>
      <c r="D21" s="37" t="s">
        <v>29</v>
      </c>
      <c r="E21" s="25"/>
      <c r="F21" s="44"/>
      <c r="G21" s="23"/>
    </row>
    <row r="22" spans="2:7" ht="65.25" customHeight="1" x14ac:dyDescent="0.2">
      <c r="B22" s="7">
        <v>8</v>
      </c>
      <c r="C22" s="17" t="s">
        <v>7</v>
      </c>
      <c r="D22" s="16" t="s">
        <v>30</v>
      </c>
      <c r="E22" s="19" t="s">
        <v>46</v>
      </c>
      <c r="F22" s="49">
        <f>14054.88</f>
        <v>14054.88</v>
      </c>
      <c r="G22" s="33" t="s">
        <v>43</v>
      </c>
    </row>
    <row r="23" spans="2:7" ht="27.75" customHeight="1" x14ac:dyDescent="0.2">
      <c r="B23" s="7"/>
      <c r="C23" s="24"/>
      <c r="D23" s="38" t="s">
        <v>32</v>
      </c>
      <c r="E23" s="21"/>
      <c r="F23" s="46"/>
      <c r="G23" s="23"/>
    </row>
    <row r="24" spans="2:7" ht="63.75" x14ac:dyDescent="0.2">
      <c r="B24" s="7">
        <v>9</v>
      </c>
      <c r="C24" s="17" t="s">
        <v>7</v>
      </c>
      <c r="D24" s="34" t="s">
        <v>33</v>
      </c>
      <c r="E24" s="36" t="s">
        <v>37</v>
      </c>
      <c r="F24" s="49">
        <f>470650.87</f>
        <v>470650.87</v>
      </c>
      <c r="G24" s="33" t="s">
        <v>43</v>
      </c>
    </row>
    <row r="25" spans="2:7" ht="38.25" x14ac:dyDescent="0.2">
      <c r="B25" s="7"/>
      <c r="C25" s="24"/>
      <c r="D25" s="35" t="s">
        <v>38</v>
      </c>
      <c r="E25" s="36"/>
      <c r="F25" s="45"/>
      <c r="G25" s="23"/>
    </row>
    <row r="26" spans="2:7" ht="63.75" x14ac:dyDescent="0.2">
      <c r="B26" s="7">
        <v>10</v>
      </c>
      <c r="C26" s="17" t="s">
        <v>7</v>
      </c>
      <c r="D26" s="34" t="s">
        <v>39</v>
      </c>
      <c r="E26" s="36" t="s">
        <v>44</v>
      </c>
      <c r="F26" s="49">
        <f>2177904.72</f>
        <v>2177904.7200000002</v>
      </c>
      <c r="G26" s="33" t="s">
        <v>43</v>
      </c>
    </row>
    <row r="27" spans="2:7" ht="15" x14ac:dyDescent="0.2">
      <c r="B27" s="7"/>
      <c r="C27" s="24"/>
      <c r="D27" s="31" t="s">
        <v>41</v>
      </c>
      <c r="E27" s="21"/>
      <c r="F27" s="44"/>
      <c r="G27" s="23"/>
    </row>
    <row r="28" spans="2:7" ht="76.5" x14ac:dyDescent="0.2">
      <c r="B28" s="7">
        <v>11</v>
      </c>
      <c r="C28" s="17" t="s">
        <v>8</v>
      </c>
      <c r="D28" s="34" t="s">
        <v>40</v>
      </c>
      <c r="E28" s="36" t="s">
        <v>45</v>
      </c>
      <c r="F28" s="44"/>
      <c r="G28" s="33" t="s">
        <v>43</v>
      </c>
    </row>
    <row r="29" spans="2:7" ht="15.75" thickBot="1" x14ac:dyDescent="0.25">
      <c r="B29" s="7"/>
      <c r="C29" s="24"/>
      <c r="D29" s="22"/>
      <c r="E29" s="28"/>
      <c r="F29" s="47">
        <f>SUM(F8:F28)</f>
        <v>24788144.010000002</v>
      </c>
      <c r="G29" s="29"/>
    </row>
    <row r="30" spans="2:7" ht="15.75" thickBot="1" x14ac:dyDescent="0.3">
      <c r="F30" s="12"/>
    </row>
    <row r="31" spans="2:7" ht="15" thickTop="1" x14ac:dyDescent="0.2"/>
  </sheetData>
  <pageMargins left="0.31496062992125984" right="0.31496062992125984" top="0.74803149606299213" bottom="0.74803149606299213" header="0.31496062992125984" footer="0.31496062992125984"/>
  <pageSetup paperSize="5" scale="75" orientation="landscape" r:id="rId1"/>
  <headerFooter>
    <oddFooter>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Conc SDIS 2013 (4)</vt:lpstr>
      <vt:lpstr>Conc SDIS 2013 (3)</vt:lpstr>
      <vt:lpstr>Hoja1</vt:lpstr>
      <vt:lpstr>'Conc SDIS 2013 (3)'!Títulos_a_imprimir</vt:lpstr>
      <vt:lpstr>'Conc SDIS 2013 (4)'!Títulos_a_imprimir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DGCEDE</dc:creator>
  <cp:lastModifiedBy>sistemas</cp:lastModifiedBy>
  <cp:lastPrinted>2016-07-04T08:37:05Z</cp:lastPrinted>
  <dcterms:created xsi:type="dcterms:W3CDTF">2013-03-14T21:09:27Z</dcterms:created>
  <dcterms:modified xsi:type="dcterms:W3CDTF">2016-07-04T08:37:48Z</dcterms:modified>
</cp:coreProperties>
</file>