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 Jimenez\Documents\Documentos\CONCLUIDAS 2018\70 FCCD\"/>
    </mc:Choice>
  </mc:AlternateContent>
  <bookViews>
    <workbookView xWindow="240" yWindow="60" windowWidth="20115" windowHeight="8010" activeTab="3"/>
  </bookViews>
  <sheets>
    <sheet name="Anexo1" sheetId="4" r:id="rId1"/>
    <sheet name="Anexo2" sheetId="1" r:id="rId2"/>
    <sheet name="Anexo3" sheetId="2" r:id="rId3"/>
    <sheet name="Anexo4" sheetId="3" r:id="rId4"/>
  </sheets>
  <definedNames>
    <definedName name="_xlnm.Print_Area" localSheetId="0">Anexo1!$A$1:$N$27</definedName>
    <definedName name="_xlnm.Print_Area" localSheetId="1">Anexo2!$A$1:$K$94</definedName>
    <definedName name="_xlnm.Print_Area" localSheetId="2">Anexo3!$A$1:$F$26</definedName>
    <definedName name="_xlnm.Print_Area" localSheetId="3">Anexo4!$A$1:$D$22</definedName>
    <definedName name="_xlnm.Print_Titles" localSheetId="1">Anexo2!$1:$14</definedName>
  </definedNames>
  <calcPr calcId="152511"/>
</workbook>
</file>

<file path=xl/calcChain.xml><?xml version="1.0" encoding="utf-8"?>
<calcChain xmlns="http://schemas.openxmlformats.org/spreadsheetml/2006/main">
  <c r="C20" i="3" l="1"/>
  <c r="L22" i="4" l="1"/>
  <c r="L21" i="4"/>
  <c r="L19" i="4"/>
  <c r="I22" i="4"/>
  <c r="J22" i="4" s="1"/>
  <c r="I21" i="4"/>
  <c r="J21" i="4" s="1"/>
  <c r="I19" i="4"/>
  <c r="J19" i="4" s="1"/>
  <c r="F23" i="2" l="1"/>
  <c r="H28" i="1" l="1"/>
  <c r="H26" i="1"/>
  <c r="H25" i="1"/>
  <c r="H24" i="1"/>
  <c r="H92" i="1" s="1"/>
</calcChain>
</file>

<file path=xl/sharedStrings.xml><?xml version="1.0" encoding="utf-8"?>
<sst xmlns="http://schemas.openxmlformats.org/spreadsheetml/2006/main" count="690" uniqueCount="267">
  <si>
    <t>FIDEICOMISO MAESTRO CIUDAD CREATIVA DIGITAL</t>
  </si>
  <si>
    <t>N°</t>
  </si>
  <si>
    <t>DESCRIPCIÓN DEL BIEN (MARCA / MODELO)</t>
  </si>
  <si>
    <t>N° DE SERIE</t>
  </si>
  <si>
    <t>UBICACIÓN</t>
  </si>
  <si>
    <t>NOMBRE</t>
  </si>
  <si>
    <t>CARGO</t>
  </si>
  <si>
    <t>FECHA ADQ</t>
  </si>
  <si>
    <t>VALOR ADQ</t>
  </si>
  <si>
    <t>N° FACTURA</t>
  </si>
  <si>
    <t>PROVEEDOR</t>
  </si>
  <si>
    <t>N° PÓLIZA</t>
  </si>
  <si>
    <t>CPU HP ELITE DESK 800 G1 K6Q40LT</t>
  </si>
  <si>
    <t>N° MXL4503C56</t>
  </si>
  <si>
    <t>OFNAS DEL FMCCD</t>
  </si>
  <si>
    <t>GUILLERMO JOSÉ GUTIÉRREZ PONCE</t>
  </si>
  <si>
    <t>COORDINADOR ADMINISTRATIVO</t>
  </si>
  <si>
    <t>CGA 3029</t>
  </si>
  <si>
    <t>COMPUTADORAS GARCO, S.A. DE C.V.</t>
  </si>
  <si>
    <t>MONITOR SAMSUNG 24" LED WID</t>
  </si>
  <si>
    <t>N° 028NHCKG300135</t>
  </si>
  <si>
    <t>NITRO PRO 10 SERIES (SOFTWARE)</t>
  </si>
  <si>
    <t>SIN N° DE SERIE</t>
  </si>
  <si>
    <t>ANA ROSA ARENAS FRANCO</t>
  </si>
  <si>
    <t>COORD DE INFORMACIÓN Y TRANSPARENCIA</t>
  </si>
  <si>
    <t>INNOVACIÓN EN INFORMÁTICA Y TELEC, S.A. DE C.V.</t>
  </si>
  <si>
    <t>CABLE HDMI A VGA</t>
  </si>
  <si>
    <t>LIZBETH ANAHÍ FÉLIX ACOSTA</t>
  </si>
  <si>
    <t>SECRETARIA PARTICULAR</t>
  </si>
  <si>
    <t>D-779</t>
  </si>
  <si>
    <t>ELÍAS VELÁZQUEZ RIVERA (MAYOREONET)</t>
  </si>
  <si>
    <t>ADAPTADOR DE VIDEO HDMI A VGA</t>
  </si>
  <si>
    <t>GD 2427</t>
  </si>
  <si>
    <t>VENDTECH, S.A. DE C.V.</t>
  </si>
  <si>
    <t xml:space="preserve">PAQUETE NUEVO CONTPAQi CONTABILIDAD MONOUSUARIO </t>
  </si>
  <si>
    <t>LOTE N° 160513-98-0248</t>
  </si>
  <si>
    <t>CLAUDIA JIMENA LÓPEZ CASTILLO</t>
  </si>
  <si>
    <t xml:space="preserve">PAQUETE NUEVO CONTPAQi NÓMINAS LICENCIA ANUAL MONOUSUARIO </t>
  </si>
  <si>
    <t>LOTE N° 160513-98-0249</t>
  </si>
  <si>
    <t>ROUTER TP-LINK WIRELESS-N TL-WR1043ND</t>
  </si>
  <si>
    <t>N° 2159744001153</t>
  </si>
  <si>
    <t>JACOBO GONZÁLEZ TORRES</t>
  </si>
  <si>
    <t>DIRECTOR GENERAL DEL FMCCD</t>
  </si>
  <si>
    <t>GAR53013</t>
  </si>
  <si>
    <t>FUSIÓN STORE, S.A. DE C.V.</t>
  </si>
  <si>
    <t>FOLIADOR AUTOMÁTICO DE 6 DÍGITOS</t>
  </si>
  <si>
    <t>SELLOS MODERNOS DE GOMA, S.A.</t>
  </si>
  <si>
    <t>3 ANUNCIOS IMPRESOS CON LEYENDA "PREDIO PROPIEDAD DEL FIDEICOMISO CCD" EN VINIL MATE DE ALTA CALIDAD, CON RECUBRIMIENTO DE PROTECCIÓN UV EN ACERO GALVANIZADO CALIBRE 18</t>
  </si>
  <si>
    <t>PREDIOS DEL FMCCD</t>
  </si>
  <si>
    <t>WALTER DANIEL MEDINA ROSAS</t>
  </si>
  <si>
    <t>COORDINADOR DE GESTIÓN INSTITUCIONAL</t>
  </si>
  <si>
    <t>ISAAC AVILA RODRÍGUEZ</t>
  </si>
  <si>
    <t>1 BANDERA REGLAMENTARIA DE RAZO DE JALISCO, 1 ASTA REGLAMENTARIA Y 1 TRIPIE</t>
  </si>
  <si>
    <t>BODEGA</t>
  </si>
  <si>
    <t>ELVIRA RAMOS CORREA</t>
  </si>
  <si>
    <t>ANAQUEL METÁLICO DE 5 CHAROLAS, POSTES TROQUELADOS EN CAL 14, CHAROLAS EN CAL 22, CON TORNILLERÍA (3)</t>
  </si>
  <si>
    <t>SOA 708</t>
  </si>
  <si>
    <t>SISTEMAS DE OFICINA Y ALMACENAJE, S.A. DE C.V.</t>
  </si>
  <si>
    <t>MESA MULTIUSOS CON CUBIERTA EN CRISTAL, ESTRUCTURA METÁLICA TERMINADA EN PINTURA HORNEADA</t>
  </si>
  <si>
    <t>1 PINTARRÓN CON ROTAFOLIO, 1 HOJAS BLANCAS PARA ROTAFOLIO Y 1 PROTECTOR DE HOJAS ACME PHL 100</t>
  </si>
  <si>
    <t>CLAVES: 070014, 133201 Y 024002</t>
  </si>
  <si>
    <t>GD 4384</t>
  </si>
  <si>
    <t>DAFCOM, S.A. DE C.V.</t>
  </si>
  <si>
    <t>DISCO PORTATIL BACKUP PLUS 1TB</t>
  </si>
  <si>
    <t>POSE/32814238</t>
  </si>
  <si>
    <t>OFFICE DEPOT DE MÉXICO, S.A. DE C.V.</t>
  </si>
  <si>
    <t>PIZARRÓN BLANCO ALFRA MARCO ALUMINIO DE 90 X 1.20</t>
  </si>
  <si>
    <t>CÓDIGO: PA12090A</t>
  </si>
  <si>
    <t>B - 2077</t>
  </si>
  <si>
    <t>BER-MAR UNIVERSAL, S.A. DE C.V.</t>
  </si>
  <si>
    <t>PIZARRÓN BLANCO ESCO MARCO DE ALUMINIO DE 90 X 1.50</t>
  </si>
  <si>
    <t>CÓDIGO: CP075</t>
  </si>
  <si>
    <t>AUTOMOVIL VERSA SENSE A/C T/M 2017; MARCA NISSAN, COLOR QM1G B/N, COMB. GASOLINA, TRANSMISIÓN STANDARD, 5 PASAJEROS, 4 PUERTAS, MOTOR HR16841135L</t>
  </si>
  <si>
    <t>N° 3N1CN7AD3HK396330</t>
  </si>
  <si>
    <t>UNILOP 8037</t>
  </si>
  <si>
    <t>VAMSA NIÑOS HEROES, S.A. DE C.V.</t>
  </si>
  <si>
    <t>SWINGLINE TRITURADORA USO RUDO, CORTE CRUZADO HASTA 60 HOJAS</t>
  </si>
  <si>
    <t>CÓDIGO: 504317</t>
  </si>
  <si>
    <t>CELIA GPE MONDRAGÓN RODRÍGUEZ</t>
  </si>
  <si>
    <t>SECRETARIA TÉCNICA</t>
  </si>
  <si>
    <t>BMG 2047578</t>
  </si>
  <si>
    <t>COSTCO DE MÉXICO, S.A. DE C.V.</t>
  </si>
  <si>
    <t>ACUASTAR DISPENSADOR DE AGUA DE MESA CON COMPRESOR</t>
  </si>
  <si>
    <t>CÓDIGO: 623510</t>
  </si>
  <si>
    <t>DISCO DURO EXTRAIBLE 2TB ADATA</t>
  </si>
  <si>
    <t>N° ID 1F4520150106</t>
  </si>
  <si>
    <t>26 A</t>
  </si>
  <si>
    <t>EMILIANO FONSECA DELGADO</t>
  </si>
  <si>
    <t>TETERA ELÉCTRICA 1.7 LITROS / 7.2 TAZAS HAMILTON BEACH</t>
  </si>
  <si>
    <t>CÓDIGO: 638133</t>
  </si>
  <si>
    <t>BIG 1180958</t>
  </si>
  <si>
    <t>BOCINAS LOGITECH Z313 NEGRAS 2.1 CANALES</t>
  </si>
  <si>
    <t>N° DE PARTE: 980-000401 - 1</t>
  </si>
  <si>
    <t>ELSA DÍAZ CASTRO</t>
  </si>
  <si>
    <t>DIRECTORA DE INNOVACIÓN</t>
  </si>
  <si>
    <t>CFDI 4733</t>
  </si>
  <si>
    <t>COMPUTER LAND DE OCCIDENTE, S.A. DE C.V.</t>
  </si>
  <si>
    <t>N° DE PARTE: 980-000401 - 2</t>
  </si>
  <si>
    <t>N° DE PARTE: 980-000401 - 3</t>
  </si>
  <si>
    <t>ANA CAROLINA UREÑA GARCÍA</t>
  </si>
  <si>
    <t>COORDINADORA DE ARQUITECTURA</t>
  </si>
  <si>
    <t>N° DE PARTE: 980-000401 - 4</t>
  </si>
  <si>
    <t>N° DE PARTE: 980-000401 - 5</t>
  </si>
  <si>
    <t>N° DE PARTE: 980-000401 - 6</t>
  </si>
  <si>
    <t>N° DE PARTE: 980-000401 - 7</t>
  </si>
  <si>
    <t>N° DE PARTE: 980-000401 - 8</t>
  </si>
  <si>
    <t>N° DE PARTE: 980-000401 - 9</t>
  </si>
  <si>
    <t>N° DE PARTE: 980-000401 - 10</t>
  </si>
  <si>
    <t>UNIDAD ÓPTICA EXTERNA DVD + RW PORTATIL BUFALO</t>
  </si>
  <si>
    <t>S/N: 25544654914249</t>
  </si>
  <si>
    <t>S/N: 25544654914904</t>
  </si>
  <si>
    <t>S/N: 25544655205568</t>
  </si>
  <si>
    <t>CAFETERA TURMIX DE 1.5 LITROS</t>
  </si>
  <si>
    <t>CÓDIGO: 505944</t>
  </si>
  <si>
    <t>BMG 2115373</t>
  </si>
  <si>
    <t>BIOCHECK RELOJ CHECADOR DE HUELLA DIGITAL PARA 50 EMPLEADOS</t>
  </si>
  <si>
    <t>CÓDIGO: 538034</t>
  </si>
  <si>
    <t>BMG 2115634</t>
  </si>
  <si>
    <t>EQPO  COMPUTO PORTATIL MCA APPLE MOD MACBOOK PRO 13.3" PROCESADOR i5 DUAL CORE 2.0 GHz, 256 GB, COLOR GRIS ESP.</t>
  </si>
  <si>
    <t>SC02SNZ4AGVC1</t>
  </si>
  <si>
    <t>COMPUCAD, S.A. DE C.V.</t>
  </si>
  <si>
    <t>SC02SNSXTGVC1</t>
  </si>
  <si>
    <t>SC02SNT2QGVC1</t>
  </si>
  <si>
    <t>LAPTOP TIPO C MARCA HP, MODELO PRO BOOK 640 G2 I7-6600U 14 8GB/500 PC</t>
  </si>
  <si>
    <t>5CG701154P</t>
  </si>
  <si>
    <t>JESSICA LAU VELÁZQUEZ</t>
  </si>
  <si>
    <t>COORDINADORA DE INGENIERÍA</t>
  </si>
  <si>
    <t>5CG701154Z</t>
  </si>
  <si>
    <t>5CG701155G</t>
  </si>
  <si>
    <t>5CG701155P</t>
  </si>
  <si>
    <t>PRISCILA VIZCARRA GARCÍA DE ALBA</t>
  </si>
  <si>
    <t>COORD DE COMUNICACIÓN SOCIAL</t>
  </si>
  <si>
    <t>5CG701155W</t>
  </si>
  <si>
    <t>5CG7011564</t>
  </si>
  <si>
    <t>5CG701156D</t>
  </si>
  <si>
    <t>JORGE FRANCISCO CAPILLA PACHECO</t>
  </si>
  <si>
    <t>DIRECTOR DE OPERACIONES</t>
  </si>
  <si>
    <t>5CG701156M</t>
  </si>
  <si>
    <t>COMPUTADORAS DE ESCRITORIO TIPO B - MARCA HP, MODELO PRODESK 400 G3 SFF CPU</t>
  </si>
  <si>
    <t>MXL7010SSV</t>
  </si>
  <si>
    <t>MXL7010SSW</t>
  </si>
  <si>
    <t>MXL7010SSX</t>
  </si>
  <si>
    <t>COORDINADORA DE COMUNICACIÓN SOCIAL</t>
  </si>
  <si>
    <t>MXL7010SSY</t>
  </si>
  <si>
    <t>MXL7010SSZ</t>
  </si>
  <si>
    <t>MXL7010ST0</t>
  </si>
  <si>
    <t>MXL7010ST1</t>
  </si>
  <si>
    <t>DEYLIN VERÓNICA RAMOS</t>
  </si>
  <si>
    <t>COORDINADORA CONTABLE Y ADQUISICIONES</t>
  </si>
  <si>
    <t>MXL7010ST2</t>
  </si>
  <si>
    <t>JAIME JAVIER SANTIAGO GARCÍA</t>
  </si>
  <si>
    <t>COORDINADOR JURÍDICO</t>
  </si>
  <si>
    <t>MXL7010ST3</t>
  </si>
  <si>
    <t>SERGIO EDUARDO AVELAR ESPINOZA</t>
  </si>
  <si>
    <t>COORDINADOR DE ANALISIS FINANCIERO</t>
  </si>
  <si>
    <t>MXL7010ST4</t>
  </si>
  <si>
    <t>COMPUTADORAS DE ESCRITORIO TIPO B - MARCA HP, MODELO PRODESK 400 G3 SFF MONITOR</t>
  </si>
  <si>
    <t>6CM650144Y</t>
  </si>
  <si>
    <t>6CM650144Z</t>
  </si>
  <si>
    <t>6CM6501450</t>
  </si>
  <si>
    <t>6CM6501451</t>
  </si>
  <si>
    <t>6CM650145B</t>
  </si>
  <si>
    <t>6CM65014PZ</t>
  </si>
  <si>
    <t>6CM65014Q0</t>
  </si>
  <si>
    <t>6CM65014Q1</t>
  </si>
  <si>
    <t>6CM65014Q2</t>
  </si>
  <si>
    <t>6CM65014QC</t>
  </si>
  <si>
    <t>COORD DE ANALISIS FINANCIERO</t>
  </si>
  <si>
    <t>ARCHITECTURE ENGINEERING CONSTRUCTION COLLECTION IC NEW SINGLE-USER ELD ANNUAL SUBSCRIPTION WITH BAS</t>
  </si>
  <si>
    <t>562-20662343-001</t>
  </si>
  <si>
    <t>562-20662343-002</t>
  </si>
  <si>
    <t>562-20662343-003</t>
  </si>
  <si>
    <t>CABLE APPLE USB-C VGA MULTIPORT ADAPTER-AME 17 480 3749 7002489</t>
  </si>
  <si>
    <t>MJ1L2AM/A / 17 480 3749 7002489</t>
  </si>
  <si>
    <t>FA 4427312501</t>
  </si>
  <si>
    <t>APPLE OPERATIONS MÉXICO, S.A. DE C.V.</t>
  </si>
  <si>
    <t>CABLE APPLE USB-C DIGITAL AV MULTIPORT ADAPTER - AME 17 480 3749 7002489</t>
  </si>
  <si>
    <t>MJ1K2AM/A / 17 480 3749 7002489</t>
  </si>
  <si>
    <t>CABLE APPLE THUNDERBOLT 3 TO THUNDERBOLT 2 ADAPTR-AME 17 480 3749 7002614</t>
  </si>
  <si>
    <t>MMEL2AM/A / 17 480 3749 7002614</t>
  </si>
  <si>
    <t>FA 4427604391</t>
  </si>
  <si>
    <t>GRABADORA DIGITAL SONY ICD-UX560</t>
  </si>
  <si>
    <t>CLAVE: 000000001000199138</t>
  </si>
  <si>
    <t>F471207</t>
  </si>
  <si>
    <t>BEST BUY STORES, S. DE R.L. DE C.V.</t>
  </si>
  <si>
    <t>|</t>
  </si>
  <si>
    <t>Empleados que recibieron Imdemnización presentando su renuncia voluntaria</t>
  </si>
  <si>
    <t>Nombre del Ex-trabajador</t>
  </si>
  <si>
    <t>Cargo que desempeño</t>
  </si>
  <si>
    <t>No. de Cheque</t>
  </si>
  <si>
    <t>Fecha de Emision del Cheque</t>
  </si>
  <si>
    <t>Dias de Indemnización</t>
  </si>
  <si>
    <t>Importe de la Indemnización</t>
  </si>
  <si>
    <t>Maria Antonia Baldenebro Loredo</t>
  </si>
  <si>
    <t>Secretaria Particular</t>
  </si>
  <si>
    <t xml:space="preserve"> </t>
  </si>
  <si>
    <t>Cesar Ignacio Gonzalez Romero</t>
  </si>
  <si>
    <t>Coord. de Inform. y Transp. de FCCD</t>
  </si>
  <si>
    <t>Pablo Rodrigo Ugalde Guevara</t>
  </si>
  <si>
    <t>Secretario Tecnico de FCCD</t>
  </si>
  <si>
    <t>Diego Solis Rodriguez</t>
  </si>
  <si>
    <t>Coord. de Enlace y Seguimiento de FMCCD</t>
  </si>
  <si>
    <t>Mayra Gabriela Sandoval Prado</t>
  </si>
  <si>
    <t>Direccion de Operaciones de FCCD</t>
  </si>
  <si>
    <t>Gerardo Basulto Brambila</t>
  </si>
  <si>
    <t>Coordinador Juridico</t>
  </si>
  <si>
    <t>Marcela Diaz Fararoni</t>
  </si>
  <si>
    <t>Coordinador de Arquitectura de FCCD</t>
  </si>
  <si>
    <t>Maria Fernanda J Bosch Berlanga</t>
  </si>
  <si>
    <t>Dir. de Gestion Financ. y Eval. de Proyectos</t>
  </si>
  <si>
    <t>Total</t>
  </si>
  <si>
    <t>Nombre</t>
  </si>
  <si>
    <t>Objeto del Contrato</t>
  </si>
  <si>
    <t>Importe</t>
  </si>
  <si>
    <t xml:space="preserve">Observacion </t>
  </si>
  <si>
    <t xml:space="preserve">ABC Fiscal Consultoria y Planeacion de Negocios S.C. </t>
  </si>
  <si>
    <t>La Ejecucion del Proceso Contable,Fiscal de Acuerdo a la Ley General de Contabilidad Gubernamental y a los Lineamientos Emitidos por el Consejo de Armonizacion Contable, de Mayo a Diciembre 2016</t>
  </si>
  <si>
    <t>Clausula Sexta. Vigencia retroactiva del 1 de Mayo al 31 de Diciembre 2016</t>
  </si>
  <si>
    <t>Claudio Fernando Cordero Gamez</t>
  </si>
  <si>
    <t>Contrato de Servicios Profesionales para la Implementacion, conversion, alineacion y Registro de las  Operaciones del FCCD del Ejercicio 2015 en el Sistema ICON G</t>
  </si>
  <si>
    <t>Clausula Sexta. Vigencia del 6 de Abril al 30 de Junio 2016</t>
  </si>
  <si>
    <t>Soluciones Profesionales en Armonizacion  Contable S.C.</t>
  </si>
  <si>
    <t>Honorarios por Servicios del Proceso Contable, Administrativo y Nominas de Acuerdo a la LGCG  a los Lineamientos Emitidos por el CONAC, Aplicables al FMCCD</t>
  </si>
  <si>
    <t xml:space="preserve">Pendiente de entregarnos el Procedimiento de Adquisición </t>
  </si>
  <si>
    <t>Lic. Elizabeth Gabriela Martinez Flores (Empleado FMCCD)</t>
  </si>
  <si>
    <t>Contratada Coordinador Contable y de Adquisiciones de el FCCD, Realizar funciones Contables, Fiscal, Registrar de Manera Contable-Presupuestal, Capturar, Organizar y procesar la información para la Elaboracion de la Nomina.</t>
  </si>
  <si>
    <t>Clausula Decima Vigencia 1 de Febrero al 31 de Diciembre 2016</t>
  </si>
  <si>
    <t>Dirección General de Control y Evaluación a Organismos Paraestatales</t>
  </si>
  <si>
    <t>Auditoria del 1 de Enero al 31 de Diciembre de 2016.</t>
  </si>
  <si>
    <t>Observación 3.1</t>
  </si>
  <si>
    <t>ANEXO No.1</t>
  </si>
  <si>
    <t>ANEXO No.3</t>
  </si>
  <si>
    <t>ANEXO No.2</t>
  </si>
  <si>
    <t xml:space="preserve">Página 6 de 12 </t>
  </si>
  <si>
    <t>Observación 4.5</t>
  </si>
  <si>
    <t xml:space="preserve">Página 11 de 12 </t>
  </si>
  <si>
    <t>Observación 4.6</t>
  </si>
  <si>
    <t xml:space="preserve">Página 12 de 12 </t>
  </si>
  <si>
    <t>PARTIDAS PRESUPUESTALES QUE EXCEDIERON EL 10 % DEL PRESUPUESTO MODIFICADO</t>
  </si>
  <si>
    <t>Presupuesto Aprobado</t>
  </si>
  <si>
    <t>Transferencia Presupuestal 2016</t>
  </si>
  <si>
    <t>Presupuesto Modificado</t>
  </si>
  <si>
    <t>PARTIDA</t>
  </si>
  <si>
    <t xml:space="preserve">Descripción </t>
  </si>
  <si>
    <t>Presupuesto de Origen</t>
  </si>
  <si>
    <t>Presupuesto de Destino</t>
  </si>
  <si>
    <t>Impacto al Salario</t>
  </si>
  <si>
    <t>Equipo de Cómputo y de Tecnología de la Información</t>
  </si>
  <si>
    <t>Edificios no Residenciales</t>
  </si>
  <si>
    <t>Cantidad maxima permitida para transferir (10% del presupuesto inicial)</t>
  </si>
  <si>
    <t>Importe Excedido del 10% permitido</t>
  </si>
  <si>
    <t xml:space="preserve">Página 5 de 12 </t>
  </si>
  <si>
    <t>Observación 2.1</t>
  </si>
  <si>
    <t xml:space="preserve">% Permitido a transferir </t>
  </si>
  <si>
    <t>% de la transferencia realizada</t>
  </si>
  <si>
    <t>Transferencias por mas del 10% permitido según la legislación aplicable</t>
  </si>
  <si>
    <t>ANEXO No.4</t>
  </si>
  <si>
    <t>Relación de bienes muebles que no cuentan con etiqueta de registro patrimonial</t>
  </si>
  <si>
    <r>
      <rPr>
        <b/>
        <sz val="8"/>
        <rFont val="Arial"/>
        <family val="2"/>
      </rPr>
      <t>Fuente de datos</t>
    </r>
    <r>
      <rPr>
        <sz val="8"/>
        <rFont val="Arial"/>
        <family val="2"/>
      </rPr>
      <t>: Inventario de bienes muebles proporcionado por el fideicomiso.</t>
    </r>
  </si>
  <si>
    <r>
      <rPr>
        <b/>
        <sz val="9"/>
        <color theme="1"/>
        <rFont val="Arial"/>
        <family val="2"/>
      </rPr>
      <t>Fuente de datos</t>
    </r>
    <r>
      <rPr>
        <sz val="9"/>
        <color theme="1"/>
        <rFont val="Arial"/>
        <family val="2"/>
      </rPr>
      <t>: Cierre presupuesto de egresos 2016 del Fideicomiso Maestro Ciudad Creativa Digital</t>
    </r>
  </si>
  <si>
    <t>Relación de Proveedores y Empleados con Doble Función</t>
  </si>
  <si>
    <r>
      <rPr>
        <b/>
        <sz val="8"/>
        <rFont val="Arial"/>
        <family val="2"/>
      </rPr>
      <t>Fuente de datos</t>
    </r>
    <r>
      <rPr>
        <sz val="8"/>
        <rFont val="Arial"/>
        <family val="2"/>
      </rPr>
      <t>: Pólizas de egresos: E-04-126-28, E-04-127-28, E-03-180-19, E-04-181-28, E-04-183-46, E-04-260-46, E-04-262-46 y E-04-264-46</t>
    </r>
  </si>
  <si>
    <r>
      <rPr>
        <b/>
        <sz val="8"/>
        <rFont val="Arial"/>
        <family val="2"/>
      </rPr>
      <t>Fuente de datos</t>
    </r>
    <r>
      <rPr>
        <sz val="8"/>
        <rFont val="Arial"/>
        <family val="2"/>
      </rPr>
      <t xml:space="preserve">:  Pólizas de diario D-91-2036-1, Póliza de egreso E-03-36-1 y póliza de egresos 130-03 </t>
    </r>
  </si>
  <si>
    <t>REF.    XXXX</t>
  </si>
  <si>
    <t>E / XXX / 2015</t>
  </si>
  <si>
    <t>E / XXX / 2016</t>
  </si>
  <si>
    <t>E / XXX/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</si>
</sst>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 Black"/>
      <family val="2"/>
    </font>
    <font>
      <sz val="12"/>
      <color theme="1"/>
      <name val="Arial Rounded MT Bold"/>
      <family val="2"/>
    </font>
    <font>
      <sz val="10"/>
      <color theme="1"/>
      <name val="Arial Rounded MT Bold"/>
      <family val="2"/>
    </font>
    <font>
      <sz val="16"/>
      <color theme="1"/>
      <name val="Arial Rounded MT Bold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5" fontId="5" fillId="0" borderId="10" xfId="0" applyNumberFormat="1" applyFont="1" applyBorder="1" applyAlignment="1">
      <alignment horizontal="center" vertical="center"/>
    </xf>
    <xf numFmtId="43" fontId="5" fillId="0" borderId="10" xfId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5" fontId="5" fillId="0" borderId="13" xfId="0" applyNumberFormat="1" applyFont="1" applyBorder="1" applyAlignment="1">
      <alignment horizontal="center" vertical="center"/>
    </xf>
    <xf numFmtId="43" fontId="5" fillId="0" borderId="13" xfId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15" fontId="5" fillId="0" borderId="13" xfId="0" applyNumberFormat="1" applyFont="1" applyBorder="1" applyAlignment="1">
      <alignment horizontal="center"/>
    </xf>
    <xf numFmtId="43" fontId="5" fillId="0" borderId="13" xfId="1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5" fontId="5" fillId="0" borderId="16" xfId="0" applyNumberFormat="1" applyFont="1" applyBorder="1" applyAlignment="1">
      <alignment horizontal="center"/>
    </xf>
    <xf numFmtId="43" fontId="5" fillId="0" borderId="16" xfId="1" applyFont="1" applyBorder="1"/>
    <xf numFmtId="0" fontId="0" fillId="0" borderId="2" xfId="0" applyBorder="1"/>
    <xf numFmtId="0" fontId="0" fillId="0" borderId="3" xfId="0" applyBorder="1"/>
    <xf numFmtId="43" fontId="6" fillId="0" borderId="18" xfId="1" applyFont="1" applyBorder="1"/>
    <xf numFmtId="0" fontId="0" fillId="0" borderId="4" xfId="0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19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20" xfId="2" applyFont="1" applyBorder="1"/>
    <xf numFmtId="0" fontId="5" fillId="0" borderId="12" xfId="0" applyFont="1" applyBorder="1" applyAlignment="1">
      <alignment vertical="center"/>
    </xf>
    <xf numFmtId="14" fontId="1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4" fontId="10" fillId="0" borderId="21" xfId="2" applyFont="1" applyBorder="1"/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4" fontId="1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4" fontId="10" fillId="0" borderId="24" xfId="2" applyFont="1" applyBorder="1"/>
    <xf numFmtId="44" fontId="9" fillId="0" borderId="4" xfId="2" applyFont="1" applyBorder="1"/>
    <xf numFmtId="0" fontId="12" fillId="0" borderId="0" xfId="0" applyFont="1"/>
    <xf numFmtId="0" fontId="7" fillId="0" borderId="0" xfId="0" applyFont="1"/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4" fontId="7" fillId="0" borderId="10" xfId="2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44" fontId="7" fillId="0" borderId="13" xfId="2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4" fontId="7" fillId="0" borderId="13" xfId="2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4" fontId="7" fillId="0" borderId="16" xfId="2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44" fontId="8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wrapText="1"/>
    </xf>
    <xf numFmtId="0" fontId="16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5" fontId="3" fillId="2" borderId="8" xfId="0" applyNumberFormat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0" fontId="7" fillId="0" borderId="0" xfId="0" applyFont="1" applyAlignment="1"/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9" fontId="18" fillId="0" borderId="35" xfId="0" applyNumberFormat="1" applyFont="1" applyBorder="1" applyAlignment="1">
      <alignment horizontal="center" vertical="center"/>
    </xf>
    <xf numFmtId="9" fontId="18" fillId="0" borderId="35" xfId="3" applyFont="1" applyBorder="1" applyAlignment="1">
      <alignment horizontal="center" vertical="center"/>
    </xf>
    <xf numFmtId="44" fontId="18" fillId="0" borderId="4" xfId="2" applyFont="1" applyBorder="1" applyAlignment="1">
      <alignment horizontal="center" vertical="center"/>
    </xf>
    <xf numFmtId="44" fontId="18" fillId="4" borderId="4" xfId="2" applyFont="1" applyFill="1" applyBorder="1" applyAlignment="1">
      <alignment horizontal="center" vertical="center"/>
    </xf>
    <xf numFmtId="44" fontId="18" fillId="0" borderId="4" xfId="2" applyFont="1" applyBorder="1" applyAlignment="1">
      <alignment vertical="center"/>
    </xf>
    <xf numFmtId="0" fontId="5" fillId="0" borderId="0" xfId="0" applyFont="1" applyFill="1" applyBorder="1"/>
    <xf numFmtId="44" fontId="7" fillId="0" borderId="0" xfId="0" applyNumberFormat="1" applyFont="1"/>
    <xf numFmtId="0" fontId="15" fillId="0" borderId="0" xfId="0" applyFont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44" fontId="18" fillId="0" borderId="7" xfId="2" applyFont="1" applyBorder="1" applyAlignment="1">
      <alignment horizontal="center" vertical="center"/>
    </xf>
    <xf numFmtId="44" fontId="18" fillId="0" borderId="7" xfId="2" applyFont="1" applyBorder="1" applyAlignment="1">
      <alignment vertical="center"/>
    </xf>
    <xf numFmtId="44" fontId="18" fillId="4" borderId="7" xfId="2" applyFont="1" applyFill="1" applyBorder="1" applyAlignment="1">
      <alignment horizontal="center" vertical="center"/>
    </xf>
    <xf numFmtId="9" fontId="18" fillId="0" borderId="7" xfId="0" applyNumberFormat="1" applyFont="1" applyBorder="1" applyAlignment="1">
      <alignment horizontal="center" vertical="center"/>
    </xf>
    <xf numFmtId="9" fontId="18" fillId="0" borderId="28" xfId="3" applyFont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44" fontId="18" fillId="2" borderId="4" xfId="2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85725</xdr:rowOff>
    </xdr:from>
    <xdr:to>
      <xdr:col>4</xdr:col>
      <xdr:colOff>236111</xdr:colOff>
      <xdr:row>4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5725"/>
          <a:ext cx="1912511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1</xdr:row>
      <xdr:rowOff>0</xdr:rowOff>
    </xdr:from>
    <xdr:to>
      <xdr:col>1</xdr:col>
      <xdr:colOff>3171825</xdr:colOff>
      <xdr:row>6</xdr:row>
      <xdr:rowOff>186660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266701"/>
          <a:ext cx="2381250" cy="11391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85725</xdr:rowOff>
    </xdr:from>
    <xdr:to>
      <xdr:col>0</xdr:col>
      <xdr:colOff>1624927</xdr:colOff>
      <xdr:row>3</xdr:row>
      <xdr:rowOff>209550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85725"/>
          <a:ext cx="1453476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85725</xdr:rowOff>
    </xdr:from>
    <xdr:to>
      <xdr:col>1</xdr:col>
      <xdr:colOff>178708</xdr:colOff>
      <xdr:row>3</xdr:row>
      <xdr:rowOff>200025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85725"/>
          <a:ext cx="1902732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4"/>
  <sheetViews>
    <sheetView topLeftCell="A10" workbookViewId="0">
      <selection activeCell="C7" sqref="C7:L7"/>
    </sheetView>
  </sheetViews>
  <sheetFormatPr baseColWidth="10" defaultRowHeight="15" x14ac:dyDescent="0.25"/>
  <cols>
    <col min="4" max="4" width="16.28515625" customWidth="1"/>
    <col min="5" max="5" width="15.140625" bestFit="1" customWidth="1"/>
    <col min="6" max="6" width="13.42578125" bestFit="1" customWidth="1"/>
    <col min="7" max="7" width="14.140625" bestFit="1" customWidth="1"/>
    <col min="8" max="8" width="15.140625" bestFit="1" customWidth="1"/>
    <col min="9" max="9" width="16.140625" customWidth="1"/>
    <col min="10" max="10" width="13.42578125" bestFit="1" customWidth="1"/>
    <col min="12" max="12" width="12" customWidth="1"/>
  </cols>
  <sheetData>
    <row r="1" spans="3:12" ht="15" customHeight="1" x14ac:dyDescent="0.25">
      <c r="F1" s="130" t="s">
        <v>227</v>
      </c>
      <c r="G1" s="130"/>
      <c r="H1" s="130"/>
      <c r="I1" s="130"/>
      <c r="J1" s="130"/>
      <c r="K1" s="130"/>
      <c r="L1" s="130"/>
    </row>
    <row r="2" spans="3:12" ht="15" customHeight="1" x14ac:dyDescent="0.45">
      <c r="D2" s="78"/>
      <c r="E2" s="78"/>
      <c r="F2" s="130"/>
      <c r="G2" s="130"/>
      <c r="H2" s="130"/>
      <c r="I2" s="130"/>
      <c r="J2" s="130"/>
      <c r="K2" s="130"/>
      <c r="L2" s="130"/>
    </row>
    <row r="3" spans="3:12" ht="15" customHeight="1" x14ac:dyDescent="0.45">
      <c r="D3" s="78"/>
      <c r="E3" s="78"/>
      <c r="F3" s="130"/>
      <c r="G3" s="130"/>
      <c r="H3" s="130"/>
      <c r="I3" s="130"/>
      <c r="J3" s="130"/>
      <c r="K3" s="130"/>
      <c r="L3" s="130"/>
    </row>
    <row r="4" spans="3:12" ht="22.5" x14ac:dyDescent="0.45">
      <c r="D4" s="78"/>
      <c r="E4" s="78"/>
    </row>
    <row r="5" spans="3:12" ht="22.5" x14ac:dyDescent="0.45">
      <c r="D5" s="78"/>
      <c r="E5" s="78"/>
    </row>
    <row r="6" spans="3:12" ht="15.75" customHeight="1" x14ac:dyDescent="0.25">
      <c r="C6" s="131" t="s">
        <v>0</v>
      </c>
      <c r="D6" s="131"/>
      <c r="E6" s="131"/>
      <c r="F6" s="131"/>
      <c r="G6" s="131"/>
      <c r="H6" s="131"/>
      <c r="I6" s="131"/>
      <c r="J6" s="131"/>
      <c r="K6" s="131"/>
      <c r="L6" s="131"/>
    </row>
    <row r="7" spans="3:12" x14ac:dyDescent="0.25">
      <c r="C7" s="132" t="s">
        <v>228</v>
      </c>
      <c r="D7" s="132"/>
      <c r="E7" s="132"/>
      <c r="F7" s="132"/>
      <c r="G7" s="132"/>
      <c r="H7" s="132"/>
      <c r="I7" s="132"/>
      <c r="J7" s="132"/>
      <c r="K7" s="132"/>
      <c r="L7" s="132"/>
    </row>
    <row r="8" spans="3:12" x14ac:dyDescent="0.25">
      <c r="C8" s="95"/>
      <c r="D8" s="95"/>
      <c r="E8" s="95"/>
    </row>
    <row r="9" spans="3:12" ht="19.5" x14ac:dyDescent="0.25">
      <c r="C9" s="133" t="s">
        <v>230</v>
      </c>
      <c r="D9" s="133"/>
      <c r="E9" s="133"/>
      <c r="F9" s="133"/>
      <c r="G9" s="133"/>
      <c r="H9" s="133"/>
      <c r="I9" s="133"/>
      <c r="J9" s="133"/>
      <c r="K9" s="133"/>
      <c r="L9" s="133"/>
    </row>
    <row r="10" spans="3:12" x14ac:dyDescent="0.25">
      <c r="C10" s="129" t="s">
        <v>255</v>
      </c>
      <c r="D10" s="129"/>
      <c r="E10" s="129"/>
      <c r="F10" s="129"/>
      <c r="G10" s="129"/>
      <c r="H10" s="129"/>
      <c r="I10" s="129"/>
      <c r="J10" s="129"/>
      <c r="K10" s="129"/>
      <c r="L10" s="129"/>
    </row>
    <row r="11" spans="3:12" x14ac:dyDescent="0.25"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3:12" x14ac:dyDescent="0.25">
      <c r="C12" s="96"/>
      <c r="D12" s="96"/>
      <c r="E12" s="96"/>
    </row>
    <row r="13" spans="3:12" x14ac:dyDescent="0.25">
      <c r="C13" s="75" t="s">
        <v>252</v>
      </c>
      <c r="K13" s="134" t="s">
        <v>251</v>
      </c>
      <c r="L13" s="134"/>
    </row>
    <row r="14" spans="3:12" ht="15.75" thickBot="1" x14ac:dyDescent="0.3"/>
    <row r="15" spans="3:12" ht="15" customHeight="1" x14ac:dyDescent="0.25">
      <c r="C15" s="123" t="s">
        <v>238</v>
      </c>
      <c r="D15" s="124"/>
      <c r="E15" s="124"/>
      <c r="F15" s="124"/>
      <c r="G15" s="124"/>
      <c r="H15" s="124"/>
      <c r="I15" s="124"/>
      <c r="J15" s="124"/>
      <c r="K15" s="124"/>
      <c r="L15" s="125"/>
    </row>
    <row r="16" spans="3:12" ht="15.75" thickBot="1" x14ac:dyDescent="0.3">
      <c r="C16" s="126"/>
      <c r="D16" s="127"/>
      <c r="E16" s="127"/>
      <c r="F16" s="127"/>
      <c r="G16" s="127"/>
      <c r="H16" s="127"/>
      <c r="I16" s="127"/>
      <c r="J16" s="127"/>
      <c r="K16" s="127"/>
      <c r="L16" s="128"/>
    </row>
    <row r="17" spans="3:12" ht="22.5" customHeight="1" thickBot="1" x14ac:dyDescent="0.3">
      <c r="C17" s="137" t="s">
        <v>242</v>
      </c>
      <c r="D17" s="139" t="s">
        <v>243</v>
      </c>
      <c r="E17" s="135" t="s">
        <v>239</v>
      </c>
      <c r="F17" s="126" t="s">
        <v>240</v>
      </c>
      <c r="G17" s="127"/>
      <c r="H17" s="135" t="s">
        <v>241</v>
      </c>
      <c r="I17" s="121" t="s">
        <v>249</v>
      </c>
      <c r="J17" s="135" t="s">
        <v>250</v>
      </c>
      <c r="K17" s="121" t="s">
        <v>253</v>
      </c>
      <c r="L17" s="121" t="s">
        <v>254</v>
      </c>
    </row>
    <row r="18" spans="3:12" ht="24.75" thickBot="1" x14ac:dyDescent="0.3">
      <c r="C18" s="138"/>
      <c r="D18" s="140"/>
      <c r="E18" s="136"/>
      <c r="F18" s="97" t="s">
        <v>244</v>
      </c>
      <c r="G18" s="98" t="s">
        <v>245</v>
      </c>
      <c r="H18" s="126"/>
      <c r="I18" s="122"/>
      <c r="J18" s="126"/>
      <c r="K18" s="122"/>
      <c r="L18" s="122"/>
    </row>
    <row r="19" spans="3:12" ht="15.75" thickBot="1" x14ac:dyDescent="0.3">
      <c r="C19" s="99">
        <v>1611</v>
      </c>
      <c r="D19" s="100" t="s">
        <v>246</v>
      </c>
      <c r="E19" s="104">
        <v>533217.91</v>
      </c>
      <c r="F19" s="104">
        <v>59011.5</v>
      </c>
      <c r="G19" s="104"/>
      <c r="H19" s="104">
        <v>474206.41</v>
      </c>
      <c r="I19" s="105">
        <f>E19*0.1</f>
        <v>53321.791000000005</v>
      </c>
      <c r="J19" s="104">
        <f>F19-I19</f>
        <v>5689.7089999999953</v>
      </c>
      <c r="K19" s="102">
        <v>0.1</v>
      </c>
      <c r="L19" s="103">
        <f>F19/E19</f>
        <v>0.11067051367423122</v>
      </c>
    </row>
    <row r="20" spans="3:12" ht="15.75" thickBot="1" x14ac:dyDescent="0.3">
      <c r="C20" s="117"/>
      <c r="D20" s="118"/>
      <c r="E20" s="119"/>
      <c r="F20" s="119"/>
      <c r="G20" s="119"/>
      <c r="H20" s="119"/>
      <c r="I20" s="119"/>
      <c r="J20" s="120"/>
      <c r="K20" s="120"/>
      <c r="L20" s="120"/>
    </row>
    <row r="21" spans="3:12" ht="47.25" customHeight="1" thickBot="1" x14ac:dyDescent="0.3">
      <c r="C21" s="99">
        <v>5151</v>
      </c>
      <c r="D21" s="101" t="s">
        <v>247</v>
      </c>
      <c r="E21" s="104">
        <v>940031.92</v>
      </c>
      <c r="F21" s="104">
        <v>185000</v>
      </c>
      <c r="G21" s="106"/>
      <c r="H21" s="104">
        <v>755031.92</v>
      </c>
      <c r="I21" s="105">
        <f>E21*0.1</f>
        <v>94003.19200000001</v>
      </c>
      <c r="J21" s="104">
        <f>F21-I21</f>
        <v>90996.80799999999</v>
      </c>
      <c r="K21" s="102">
        <v>0.1</v>
      </c>
      <c r="L21" s="103">
        <f>F21/E21</f>
        <v>0.19680182775070021</v>
      </c>
    </row>
    <row r="22" spans="3:12" ht="24.75" thickBot="1" x14ac:dyDescent="0.3">
      <c r="C22" s="110">
        <v>5831</v>
      </c>
      <c r="D22" s="111" t="s">
        <v>248</v>
      </c>
      <c r="E22" s="112">
        <v>2818585.12</v>
      </c>
      <c r="F22" s="112">
        <v>2250000</v>
      </c>
      <c r="G22" s="113"/>
      <c r="H22" s="112">
        <v>568585.12</v>
      </c>
      <c r="I22" s="114">
        <f t="shared" ref="I22" si="0">E22*0.1</f>
        <v>281858.51200000005</v>
      </c>
      <c r="J22" s="112">
        <f>F22-I22</f>
        <v>1968141.4879999999</v>
      </c>
      <c r="K22" s="115">
        <v>0.1</v>
      </c>
      <c r="L22" s="116">
        <f>F22/E22</f>
        <v>0.79827285826301386</v>
      </c>
    </row>
    <row r="24" spans="3:12" x14ac:dyDescent="0.25">
      <c r="C24" s="52" t="s">
        <v>259</v>
      </c>
    </row>
  </sheetData>
  <mergeCells count="16">
    <mergeCell ref="L17:L18"/>
    <mergeCell ref="C15:L16"/>
    <mergeCell ref="C10:L10"/>
    <mergeCell ref="F1:L3"/>
    <mergeCell ref="C6:L6"/>
    <mergeCell ref="C7:L7"/>
    <mergeCell ref="C9:L9"/>
    <mergeCell ref="K13:L13"/>
    <mergeCell ref="E17:E18"/>
    <mergeCell ref="F17:G17"/>
    <mergeCell ref="H17:H18"/>
    <mergeCell ref="C17:C18"/>
    <mergeCell ref="D17:D18"/>
    <mergeCell ref="I17:I18"/>
    <mergeCell ref="J17:J18"/>
    <mergeCell ref="K17:K18"/>
  </mergeCells>
  <pageMargins left="0.70866141732283472" right="0.70866141732283472" top="0.74803149606299213" bottom="0.74803149606299213" header="0.31496062992125984" footer="0.31496062992125984"/>
  <pageSetup paperSize="5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opLeftCell="E18" zoomScaleNormal="100" workbookViewId="0">
      <selection activeCell="J54" sqref="J54"/>
    </sheetView>
  </sheetViews>
  <sheetFormatPr baseColWidth="10" defaultRowHeight="15" x14ac:dyDescent="0.25"/>
  <cols>
    <col min="1" max="1" width="3.28515625" bestFit="1" customWidth="1"/>
    <col min="2" max="2" width="114.5703125" bestFit="1" customWidth="1"/>
    <col min="3" max="3" width="26.5703125" bestFit="1" customWidth="1"/>
    <col min="4" max="4" width="15.7109375" bestFit="1" customWidth="1"/>
    <col min="5" max="5" width="37.140625" bestFit="1" customWidth="1"/>
    <col min="6" max="6" width="35" bestFit="1" customWidth="1"/>
    <col min="8" max="8" width="17.7109375" bestFit="1" customWidth="1"/>
    <col min="9" max="9" width="14.85546875" bestFit="1" customWidth="1"/>
    <col min="10" max="10" width="39.42578125" bestFit="1" customWidth="1"/>
    <col min="11" max="11" width="12.7109375" bestFit="1" customWidth="1"/>
  </cols>
  <sheetData>
    <row r="1" spans="1:11" ht="15" customHeight="1" x14ac:dyDescent="0.25">
      <c r="A1" s="130" t="s">
        <v>227</v>
      </c>
      <c r="B1" s="130"/>
      <c r="C1" s="130"/>
      <c r="D1" s="130"/>
      <c r="E1" s="130"/>
      <c r="F1" s="130"/>
      <c r="G1" s="130"/>
      <c r="H1" s="130"/>
      <c r="I1" s="130"/>
      <c r="J1" s="130"/>
      <c r="K1" s="141"/>
    </row>
    <row r="2" spans="1:11" ht="15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41"/>
    </row>
    <row r="3" spans="1:11" ht="15" customHeight="1" x14ac:dyDescent="0.25">
      <c r="I3" s="70"/>
      <c r="J3" s="70"/>
      <c r="K3" s="71"/>
    </row>
    <row r="4" spans="1:11" ht="15" customHeight="1" x14ac:dyDescent="0.25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5"/>
    </row>
    <row r="5" spans="1:11" ht="15" customHeight="1" x14ac:dyDescent="0.25">
      <c r="A5" s="73"/>
      <c r="B5" s="73"/>
      <c r="C5" s="73"/>
      <c r="I5" s="70"/>
      <c r="J5" s="70"/>
      <c r="K5" s="71"/>
    </row>
    <row r="6" spans="1:11" ht="15" customHeight="1" x14ac:dyDescent="0.25">
      <c r="A6" s="132" t="s">
        <v>228</v>
      </c>
      <c r="B6" s="132"/>
      <c r="C6" s="132"/>
      <c r="D6" s="132"/>
      <c r="E6" s="132"/>
      <c r="F6" s="132"/>
      <c r="G6" s="132"/>
      <c r="H6" s="132"/>
      <c r="I6" s="132"/>
      <c r="J6" s="132"/>
      <c r="K6" s="146"/>
    </row>
    <row r="7" spans="1:11" ht="15" customHeight="1" x14ac:dyDescent="0.25">
      <c r="I7" s="70"/>
      <c r="J7" s="70"/>
      <c r="K7" s="71"/>
    </row>
    <row r="8" spans="1:11" ht="15" customHeight="1" x14ac:dyDescent="0.25">
      <c r="A8" s="133" t="s">
        <v>232</v>
      </c>
      <c r="B8" s="133"/>
      <c r="C8" s="133"/>
      <c r="D8" s="133"/>
      <c r="E8" s="133"/>
      <c r="F8" s="133"/>
      <c r="G8" s="133"/>
      <c r="H8" s="133"/>
      <c r="I8" s="133"/>
      <c r="J8" s="133"/>
      <c r="K8" s="147"/>
    </row>
    <row r="9" spans="1:11" ht="15" customHeight="1" x14ac:dyDescent="0.25">
      <c r="I9" s="70"/>
      <c r="J9" s="70"/>
      <c r="K9" s="71"/>
    </row>
    <row r="10" spans="1:11" ht="15" customHeight="1" x14ac:dyDescent="0.25">
      <c r="A10" s="129" t="s">
        <v>257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48"/>
    </row>
    <row r="11" spans="1:11" ht="15" customHeight="1" x14ac:dyDescent="0.25">
      <c r="A11" s="74"/>
      <c r="B11" s="74"/>
      <c r="C11" s="74"/>
      <c r="D11" s="74"/>
      <c r="E11" s="74"/>
      <c r="F11" s="74"/>
      <c r="G11" s="74"/>
      <c r="H11" s="74"/>
      <c r="I11" s="70"/>
      <c r="J11" s="70"/>
      <c r="K11" s="71"/>
    </row>
    <row r="12" spans="1:11" ht="15" customHeight="1" x14ac:dyDescent="0.25">
      <c r="A12" s="74"/>
      <c r="B12" s="74"/>
      <c r="C12" s="74"/>
      <c r="D12" s="74"/>
      <c r="E12" s="74"/>
      <c r="F12" s="74"/>
      <c r="G12" s="74"/>
      <c r="H12" s="74"/>
      <c r="I12" s="70"/>
      <c r="J12" s="70"/>
      <c r="K12" s="71"/>
    </row>
    <row r="13" spans="1:11" ht="15.75" customHeight="1" thickBot="1" x14ac:dyDescent="0.3">
      <c r="A13" s="75" t="s">
        <v>229</v>
      </c>
      <c r="B13" s="77"/>
      <c r="C13" s="75"/>
      <c r="I13" s="72"/>
      <c r="J13" s="142" t="s">
        <v>233</v>
      </c>
      <c r="K13" s="143"/>
    </row>
    <row r="14" spans="1:11" ht="16.5" thickBot="1" x14ac:dyDescent="0.3">
      <c r="A14" s="85" t="s">
        <v>1</v>
      </c>
      <c r="B14" s="86" t="s">
        <v>2</v>
      </c>
      <c r="C14" s="86" t="s">
        <v>3</v>
      </c>
      <c r="D14" s="86" t="s">
        <v>4</v>
      </c>
      <c r="E14" s="86" t="s">
        <v>5</v>
      </c>
      <c r="F14" s="86" t="s">
        <v>6</v>
      </c>
      <c r="G14" s="87" t="s">
        <v>7</v>
      </c>
      <c r="H14" s="88" t="s">
        <v>8</v>
      </c>
      <c r="I14" s="86" t="s">
        <v>9</v>
      </c>
      <c r="J14" s="86" t="s">
        <v>10</v>
      </c>
      <c r="K14" s="86" t="s">
        <v>11</v>
      </c>
    </row>
    <row r="15" spans="1:11" x14ac:dyDescent="0.25">
      <c r="A15" s="1">
        <v>1</v>
      </c>
      <c r="B15" s="2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4">
        <v>42116</v>
      </c>
      <c r="H15" s="5">
        <v>13908.4</v>
      </c>
      <c r="I15" s="3" t="s">
        <v>17</v>
      </c>
      <c r="J15" s="3" t="s">
        <v>18</v>
      </c>
      <c r="K15" s="6" t="s">
        <v>264</v>
      </c>
    </row>
    <row r="16" spans="1:11" x14ac:dyDescent="0.25">
      <c r="A16" s="7">
        <v>2</v>
      </c>
      <c r="B16" s="8" t="s">
        <v>19</v>
      </c>
      <c r="C16" s="9" t="s">
        <v>20</v>
      </c>
      <c r="D16" s="9" t="s">
        <v>14</v>
      </c>
      <c r="E16" s="9" t="s">
        <v>15</v>
      </c>
      <c r="F16" s="9" t="s">
        <v>16</v>
      </c>
      <c r="G16" s="10">
        <v>42116</v>
      </c>
      <c r="H16" s="11">
        <v>3525.24</v>
      </c>
      <c r="I16" s="9" t="s">
        <v>17</v>
      </c>
      <c r="J16" s="9" t="s">
        <v>18</v>
      </c>
      <c r="K16" s="12" t="s">
        <v>264</v>
      </c>
    </row>
    <row r="17" spans="1:11" x14ac:dyDescent="0.25">
      <c r="A17" s="7">
        <v>3</v>
      </c>
      <c r="B17" s="8" t="s">
        <v>21</v>
      </c>
      <c r="C17" s="9" t="s">
        <v>22</v>
      </c>
      <c r="D17" s="9" t="s">
        <v>14</v>
      </c>
      <c r="E17" s="9" t="s">
        <v>23</v>
      </c>
      <c r="F17" s="9" t="s">
        <v>24</v>
      </c>
      <c r="G17" s="10">
        <v>42195</v>
      </c>
      <c r="H17" s="11">
        <v>3349.23</v>
      </c>
      <c r="I17" s="9">
        <v>3866</v>
      </c>
      <c r="J17" s="9" t="s">
        <v>25</v>
      </c>
      <c r="K17" s="12" t="s">
        <v>264</v>
      </c>
    </row>
    <row r="18" spans="1:11" x14ac:dyDescent="0.25">
      <c r="A18" s="7">
        <v>4</v>
      </c>
      <c r="B18" s="8" t="s">
        <v>26</v>
      </c>
      <c r="C18" s="9" t="s">
        <v>22</v>
      </c>
      <c r="D18" s="9" t="s">
        <v>14</v>
      </c>
      <c r="E18" s="9" t="s">
        <v>27</v>
      </c>
      <c r="F18" s="9" t="s">
        <v>28</v>
      </c>
      <c r="G18" s="10">
        <v>42500</v>
      </c>
      <c r="H18" s="11">
        <v>299.99</v>
      </c>
      <c r="I18" s="9" t="s">
        <v>29</v>
      </c>
      <c r="J18" s="9" t="s">
        <v>30</v>
      </c>
      <c r="K18" s="12" t="s">
        <v>265</v>
      </c>
    </row>
    <row r="19" spans="1:11" x14ac:dyDescent="0.25">
      <c r="A19" s="7">
        <v>5</v>
      </c>
      <c r="B19" s="8" t="s">
        <v>31</v>
      </c>
      <c r="C19" s="9" t="s">
        <v>22</v>
      </c>
      <c r="D19" s="9" t="s">
        <v>14</v>
      </c>
      <c r="E19" s="9" t="s">
        <v>27</v>
      </c>
      <c r="F19" s="9" t="s">
        <v>28</v>
      </c>
      <c r="G19" s="10">
        <v>42500</v>
      </c>
      <c r="H19" s="11">
        <v>534.15</v>
      </c>
      <c r="I19" s="9" t="s">
        <v>32</v>
      </c>
      <c r="J19" s="9" t="s">
        <v>33</v>
      </c>
      <c r="K19" s="12" t="s">
        <v>265</v>
      </c>
    </row>
    <row r="20" spans="1:11" x14ac:dyDescent="0.25">
      <c r="A20" s="7">
        <v>6</v>
      </c>
      <c r="B20" s="8" t="s">
        <v>34</v>
      </c>
      <c r="C20" s="9" t="s">
        <v>35</v>
      </c>
      <c r="D20" s="9" t="s">
        <v>14</v>
      </c>
      <c r="E20" s="9" t="s">
        <v>15</v>
      </c>
      <c r="F20" s="9" t="s">
        <v>16</v>
      </c>
      <c r="G20" s="10">
        <v>42515</v>
      </c>
      <c r="H20" s="11">
        <v>5216</v>
      </c>
      <c r="I20" s="9">
        <v>1</v>
      </c>
      <c r="J20" s="9" t="s">
        <v>36</v>
      </c>
      <c r="K20" s="12" t="s">
        <v>265</v>
      </c>
    </row>
    <row r="21" spans="1:11" x14ac:dyDescent="0.25">
      <c r="A21" s="7">
        <v>7</v>
      </c>
      <c r="B21" s="8" t="s">
        <v>37</v>
      </c>
      <c r="C21" s="9" t="s">
        <v>38</v>
      </c>
      <c r="D21" s="9" t="s">
        <v>14</v>
      </c>
      <c r="E21" s="9" t="s">
        <v>15</v>
      </c>
      <c r="F21" s="9" t="s">
        <v>16</v>
      </c>
      <c r="G21" s="10">
        <v>42515</v>
      </c>
      <c r="H21" s="11">
        <v>3342.48</v>
      </c>
      <c r="I21" s="9">
        <v>1</v>
      </c>
      <c r="J21" s="9" t="s">
        <v>36</v>
      </c>
      <c r="K21" s="12" t="s">
        <v>265</v>
      </c>
    </row>
    <row r="22" spans="1:11" x14ac:dyDescent="0.25">
      <c r="A22" s="7">
        <v>8</v>
      </c>
      <c r="B22" s="8" t="s">
        <v>39</v>
      </c>
      <c r="C22" s="9" t="s">
        <v>40</v>
      </c>
      <c r="D22" s="9" t="s">
        <v>14</v>
      </c>
      <c r="E22" s="9" t="s">
        <v>41</v>
      </c>
      <c r="F22" s="9" t="s">
        <v>42</v>
      </c>
      <c r="G22" s="10">
        <v>42528</v>
      </c>
      <c r="H22" s="11">
        <v>1241.2</v>
      </c>
      <c r="I22" s="9" t="s">
        <v>43</v>
      </c>
      <c r="J22" s="9" t="s">
        <v>44</v>
      </c>
      <c r="K22" s="12" t="s">
        <v>265</v>
      </c>
    </row>
    <row r="23" spans="1:11" x14ac:dyDescent="0.25">
      <c r="A23" s="7">
        <v>9</v>
      </c>
      <c r="B23" s="8" t="s">
        <v>45</v>
      </c>
      <c r="C23" s="9" t="s">
        <v>22</v>
      </c>
      <c r="D23" s="9" t="s">
        <v>14</v>
      </c>
      <c r="E23" s="9" t="s">
        <v>15</v>
      </c>
      <c r="F23" s="9" t="s">
        <v>16</v>
      </c>
      <c r="G23" s="10">
        <v>42528</v>
      </c>
      <c r="H23" s="11">
        <v>342.2</v>
      </c>
      <c r="I23" s="9">
        <v>2176</v>
      </c>
      <c r="J23" s="9" t="s">
        <v>46</v>
      </c>
      <c r="K23" s="12" t="s">
        <v>265</v>
      </c>
    </row>
    <row r="24" spans="1:11" ht="22.5" x14ac:dyDescent="0.25">
      <c r="A24" s="7">
        <v>10</v>
      </c>
      <c r="B24" s="13" t="s">
        <v>47</v>
      </c>
      <c r="C24" s="9" t="s">
        <v>22</v>
      </c>
      <c r="D24" s="9" t="s">
        <v>48</v>
      </c>
      <c r="E24" s="9" t="s">
        <v>49</v>
      </c>
      <c r="F24" s="9" t="s">
        <v>50</v>
      </c>
      <c r="G24" s="10">
        <v>42534</v>
      </c>
      <c r="H24" s="11">
        <f>2162.24*3</f>
        <v>6486.7199999999993</v>
      </c>
      <c r="I24" s="9">
        <v>40</v>
      </c>
      <c r="J24" s="9" t="s">
        <v>51</v>
      </c>
      <c r="K24" s="12" t="s">
        <v>265</v>
      </c>
    </row>
    <row r="25" spans="1:11" x14ac:dyDescent="0.25">
      <c r="A25" s="7">
        <v>11</v>
      </c>
      <c r="B25" s="8" t="s">
        <v>52</v>
      </c>
      <c r="C25" s="9" t="s">
        <v>22</v>
      </c>
      <c r="D25" s="9" t="s">
        <v>53</v>
      </c>
      <c r="E25" s="9" t="s">
        <v>41</v>
      </c>
      <c r="F25" s="9" t="s">
        <v>42</v>
      </c>
      <c r="G25" s="10">
        <v>42552</v>
      </c>
      <c r="H25" s="11">
        <f>754+522+672.8</f>
        <v>1948.8</v>
      </c>
      <c r="I25" s="9">
        <v>720</v>
      </c>
      <c r="J25" s="9" t="s">
        <v>54</v>
      </c>
      <c r="K25" s="12" t="s">
        <v>265</v>
      </c>
    </row>
    <row r="26" spans="1:11" x14ac:dyDescent="0.25">
      <c r="A26" s="7">
        <v>12</v>
      </c>
      <c r="B26" s="8" t="s">
        <v>55</v>
      </c>
      <c r="C26" s="9" t="s">
        <v>22</v>
      </c>
      <c r="D26" s="9" t="s">
        <v>14</v>
      </c>
      <c r="E26" s="9" t="s">
        <v>15</v>
      </c>
      <c r="F26" s="9" t="s">
        <v>16</v>
      </c>
      <c r="G26" s="10">
        <v>42565</v>
      </c>
      <c r="H26" s="11">
        <f>1461.6*3</f>
        <v>4384.7999999999993</v>
      </c>
      <c r="I26" s="9" t="s">
        <v>56</v>
      </c>
      <c r="J26" s="9" t="s">
        <v>57</v>
      </c>
      <c r="K26" s="12" t="s">
        <v>265</v>
      </c>
    </row>
    <row r="27" spans="1:11" x14ac:dyDescent="0.25">
      <c r="A27" s="7">
        <v>13</v>
      </c>
      <c r="B27" s="8" t="s">
        <v>58</v>
      </c>
      <c r="C27" s="9" t="s">
        <v>22</v>
      </c>
      <c r="D27" s="9" t="s">
        <v>14</v>
      </c>
      <c r="E27" s="9" t="s">
        <v>27</v>
      </c>
      <c r="F27" s="9" t="s">
        <v>28</v>
      </c>
      <c r="G27" s="10">
        <v>42565</v>
      </c>
      <c r="H27" s="11">
        <v>1774.8</v>
      </c>
      <c r="I27" s="9" t="s">
        <v>56</v>
      </c>
      <c r="J27" s="9" t="s">
        <v>57</v>
      </c>
      <c r="K27" s="12" t="s">
        <v>265</v>
      </c>
    </row>
    <row r="28" spans="1:11" x14ac:dyDescent="0.25">
      <c r="A28" s="7">
        <v>14</v>
      </c>
      <c r="B28" s="8" t="s">
        <v>59</v>
      </c>
      <c r="C28" s="9" t="s">
        <v>60</v>
      </c>
      <c r="D28" s="9" t="s">
        <v>14</v>
      </c>
      <c r="E28" s="9" t="s">
        <v>27</v>
      </c>
      <c r="F28" s="9" t="s">
        <v>28</v>
      </c>
      <c r="G28" s="10">
        <v>42573</v>
      </c>
      <c r="H28" s="11">
        <f>1206.4+30.62+59.86</f>
        <v>1296.8799999999999</v>
      </c>
      <c r="I28" s="9" t="s">
        <v>61</v>
      </c>
      <c r="J28" s="9" t="s">
        <v>62</v>
      </c>
      <c r="K28" s="12" t="s">
        <v>265</v>
      </c>
    </row>
    <row r="29" spans="1:11" x14ac:dyDescent="0.25">
      <c r="A29" s="7">
        <v>15</v>
      </c>
      <c r="B29" s="8" t="s">
        <v>63</v>
      </c>
      <c r="C29" s="9">
        <v>75015</v>
      </c>
      <c r="D29" s="9" t="s">
        <v>14</v>
      </c>
      <c r="E29" s="9" t="s">
        <v>41</v>
      </c>
      <c r="F29" s="9" t="s">
        <v>42</v>
      </c>
      <c r="G29" s="10">
        <v>42590</v>
      </c>
      <c r="H29" s="11">
        <v>1899</v>
      </c>
      <c r="I29" s="9" t="s">
        <v>64</v>
      </c>
      <c r="J29" s="9" t="s">
        <v>65</v>
      </c>
      <c r="K29" s="12" t="s">
        <v>265</v>
      </c>
    </row>
    <row r="30" spans="1:11" x14ac:dyDescent="0.25">
      <c r="A30" s="7">
        <v>16</v>
      </c>
      <c r="B30" s="8" t="s">
        <v>66</v>
      </c>
      <c r="C30" s="9" t="s">
        <v>67</v>
      </c>
      <c r="D30" s="9" t="s">
        <v>14</v>
      </c>
      <c r="E30" s="9" t="s">
        <v>41</v>
      </c>
      <c r="F30" s="9" t="s">
        <v>42</v>
      </c>
      <c r="G30" s="10">
        <v>42669</v>
      </c>
      <c r="H30" s="11">
        <v>445.44</v>
      </c>
      <c r="I30" s="9" t="s">
        <v>68</v>
      </c>
      <c r="J30" s="9" t="s">
        <v>69</v>
      </c>
      <c r="K30" s="12" t="s">
        <v>265</v>
      </c>
    </row>
    <row r="31" spans="1:11" x14ac:dyDescent="0.25">
      <c r="A31" s="7">
        <v>17</v>
      </c>
      <c r="B31" s="8" t="s">
        <v>70</v>
      </c>
      <c r="C31" s="9" t="s">
        <v>71</v>
      </c>
      <c r="D31" s="9" t="s">
        <v>14</v>
      </c>
      <c r="E31" s="9" t="s">
        <v>27</v>
      </c>
      <c r="F31" s="9" t="s">
        <v>28</v>
      </c>
      <c r="G31" s="10">
        <v>42669</v>
      </c>
      <c r="H31" s="11">
        <v>803.88</v>
      </c>
      <c r="I31" s="9" t="s">
        <v>68</v>
      </c>
      <c r="J31" s="9" t="s">
        <v>69</v>
      </c>
      <c r="K31" s="12" t="s">
        <v>265</v>
      </c>
    </row>
    <row r="32" spans="1:11" ht="22.5" x14ac:dyDescent="0.25">
      <c r="A32" s="7">
        <v>18</v>
      </c>
      <c r="B32" s="13" t="s">
        <v>72</v>
      </c>
      <c r="C32" s="9" t="s">
        <v>73</v>
      </c>
      <c r="D32" s="9" t="s">
        <v>14</v>
      </c>
      <c r="E32" s="9" t="s">
        <v>41</v>
      </c>
      <c r="F32" s="9" t="s">
        <v>42</v>
      </c>
      <c r="G32" s="10">
        <v>42682</v>
      </c>
      <c r="H32" s="11">
        <v>181260</v>
      </c>
      <c r="I32" s="9" t="s">
        <v>74</v>
      </c>
      <c r="J32" s="9" t="s">
        <v>75</v>
      </c>
      <c r="K32" s="12" t="s">
        <v>265</v>
      </c>
    </row>
    <row r="33" spans="1:11" x14ac:dyDescent="0.25">
      <c r="A33" s="7">
        <v>19</v>
      </c>
      <c r="B33" s="8" t="s">
        <v>76</v>
      </c>
      <c r="C33" s="9" t="s">
        <v>77</v>
      </c>
      <c r="D33" s="9" t="s">
        <v>14</v>
      </c>
      <c r="E33" s="9" t="s">
        <v>78</v>
      </c>
      <c r="F33" s="9" t="s">
        <v>79</v>
      </c>
      <c r="G33" s="10">
        <v>42685</v>
      </c>
      <c r="H33" s="11">
        <v>2599</v>
      </c>
      <c r="I33" s="9" t="s">
        <v>80</v>
      </c>
      <c r="J33" s="9" t="s">
        <v>81</v>
      </c>
      <c r="K33" s="12" t="s">
        <v>265</v>
      </c>
    </row>
    <row r="34" spans="1:11" x14ac:dyDescent="0.25">
      <c r="A34" s="7">
        <v>20</v>
      </c>
      <c r="B34" s="8" t="s">
        <v>82</v>
      </c>
      <c r="C34" s="9" t="s">
        <v>83</v>
      </c>
      <c r="D34" s="9" t="s">
        <v>14</v>
      </c>
      <c r="E34" s="9" t="s">
        <v>27</v>
      </c>
      <c r="F34" s="9" t="s">
        <v>28</v>
      </c>
      <c r="G34" s="10">
        <v>42685</v>
      </c>
      <c r="H34" s="11">
        <v>2199</v>
      </c>
      <c r="I34" s="9" t="s">
        <v>80</v>
      </c>
      <c r="J34" s="9" t="s">
        <v>81</v>
      </c>
      <c r="K34" s="12" t="s">
        <v>265</v>
      </c>
    </row>
    <row r="35" spans="1:11" x14ac:dyDescent="0.25">
      <c r="A35" s="7">
        <v>21</v>
      </c>
      <c r="B35" s="8" t="s">
        <v>84</v>
      </c>
      <c r="C35" s="9" t="s">
        <v>85</v>
      </c>
      <c r="D35" s="9" t="s">
        <v>14</v>
      </c>
      <c r="E35" s="9" t="s">
        <v>15</v>
      </c>
      <c r="F35" s="9" t="s">
        <v>16</v>
      </c>
      <c r="G35" s="10">
        <v>42713</v>
      </c>
      <c r="H35" s="11">
        <v>1562</v>
      </c>
      <c r="I35" s="9" t="s">
        <v>86</v>
      </c>
      <c r="J35" s="9" t="s">
        <v>87</v>
      </c>
      <c r="K35" s="12" t="s">
        <v>265</v>
      </c>
    </row>
    <row r="36" spans="1:11" x14ac:dyDescent="0.25">
      <c r="A36" s="7">
        <v>22</v>
      </c>
      <c r="B36" s="8" t="s">
        <v>88</v>
      </c>
      <c r="C36" s="9" t="s">
        <v>89</v>
      </c>
      <c r="D36" s="9" t="s">
        <v>14</v>
      </c>
      <c r="E36" s="9" t="s">
        <v>27</v>
      </c>
      <c r="F36" s="9" t="s">
        <v>28</v>
      </c>
      <c r="G36" s="10">
        <v>42720</v>
      </c>
      <c r="H36" s="11">
        <v>429</v>
      </c>
      <c r="I36" s="9" t="s">
        <v>90</v>
      </c>
      <c r="J36" s="9" t="s">
        <v>81</v>
      </c>
      <c r="K36" s="12" t="s">
        <v>265</v>
      </c>
    </row>
    <row r="37" spans="1:11" x14ac:dyDescent="0.25">
      <c r="A37" s="7">
        <v>23</v>
      </c>
      <c r="B37" s="8" t="s">
        <v>91</v>
      </c>
      <c r="C37" s="9" t="s">
        <v>92</v>
      </c>
      <c r="D37" s="9" t="s">
        <v>14</v>
      </c>
      <c r="E37" s="14" t="s">
        <v>93</v>
      </c>
      <c r="F37" s="14" t="s">
        <v>94</v>
      </c>
      <c r="G37" s="10">
        <v>42754</v>
      </c>
      <c r="H37" s="11">
        <v>655.48</v>
      </c>
      <c r="I37" s="9" t="s">
        <v>95</v>
      </c>
      <c r="J37" s="9" t="s">
        <v>96</v>
      </c>
      <c r="K37" s="12" t="s">
        <v>266</v>
      </c>
    </row>
    <row r="38" spans="1:11" x14ac:dyDescent="0.25">
      <c r="A38" s="7">
        <v>24</v>
      </c>
      <c r="B38" s="8" t="s">
        <v>91</v>
      </c>
      <c r="C38" s="9" t="s">
        <v>97</v>
      </c>
      <c r="D38" s="9" t="s">
        <v>14</v>
      </c>
      <c r="E38" s="14" t="s">
        <v>41</v>
      </c>
      <c r="F38" s="14" t="s">
        <v>42</v>
      </c>
      <c r="G38" s="10">
        <v>42754</v>
      </c>
      <c r="H38" s="11">
        <v>655.48</v>
      </c>
      <c r="I38" s="9" t="s">
        <v>95</v>
      </c>
      <c r="J38" s="9" t="s">
        <v>96</v>
      </c>
      <c r="K38" s="12" t="s">
        <v>266</v>
      </c>
    </row>
    <row r="39" spans="1:11" x14ac:dyDescent="0.25">
      <c r="A39" s="7">
        <v>25</v>
      </c>
      <c r="B39" s="8" t="s">
        <v>91</v>
      </c>
      <c r="C39" s="9" t="s">
        <v>98</v>
      </c>
      <c r="D39" s="9" t="s">
        <v>14</v>
      </c>
      <c r="E39" s="14" t="s">
        <v>99</v>
      </c>
      <c r="F39" s="14" t="s">
        <v>100</v>
      </c>
      <c r="G39" s="10">
        <v>42754</v>
      </c>
      <c r="H39" s="11">
        <v>655.48</v>
      </c>
      <c r="I39" s="9" t="s">
        <v>95</v>
      </c>
      <c r="J39" s="9" t="s">
        <v>96</v>
      </c>
      <c r="K39" s="12" t="s">
        <v>266</v>
      </c>
    </row>
    <row r="40" spans="1:11" x14ac:dyDescent="0.25">
      <c r="A40" s="7">
        <v>26</v>
      </c>
      <c r="B40" s="8" t="s">
        <v>91</v>
      </c>
      <c r="C40" s="9" t="s">
        <v>101</v>
      </c>
      <c r="D40" s="9" t="s">
        <v>14</v>
      </c>
      <c r="E40" s="14" t="s">
        <v>41</v>
      </c>
      <c r="F40" s="14" t="s">
        <v>42</v>
      </c>
      <c r="G40" s="10">
        <v>42754</v>
      </c>
      <c r="H40" s="11">
        <v>655.48</v>
      </c>
      <c r="I40" s="9" t="s">
        <v>95</v>
      </c>
      <c r="J40" s="9" t="s">
        <v>96</v>
      </c>
      <c r="K40" s="12" t="s">
        <v>266</v>
      </c>
    </row>
    <row r="41" spans="1:11" x14ac:dyDescent="0.25">
      <c r="A41" s="7">
        <v>27</v>
      </c>
      <c r="B41" s="8" t="s">
        <v>91</v>
      </c>
      <c r="C41" s="9" t="s">
        <v>102</v>
      </c>
      <c r="D41" s="9" t="s">
        <v>14</v>
      </c>
      <c r="E41" s="14" t="s">
        <v>41</v>
      </c>
      <c r="F41" s="14" t="s">
        <v>42</v>
      </c>
      <c r="G41" s="10">
        <v>42754</v>
      </c>
      <c r="H41" s="11">
        <v>655.48</v>
      </c>
      <c r="I41" s="9" t="s">
        <v>95</v>
      </c>
      <c r="J41" s="9" t="s">
        <v>96</v>
      </c>
      <c r="K41" s="12" t="s">
        <v>266</v>
      </c>
    </row>
    <row r="42" spans="1:11" x14ac:dyDescent="0.25">
      <c r="A42" s="7">
        <v>28</v>
      </c>
      <c r="B42" s="8" t="s">
        <v>91</v>
      </c>
      <c r="C42" s="9" t="s">
        <v>103</v>
      </c>
      <c r="D42" s="9" t="s">
        <v>14</v>
      </c>
      <c r="E42" s="14" t="s">
        <v>41</v>
      </c>
      <c r="F42" s="14" t="s">
        <v>42</v>
      </c>
      <c r="G42" s="10">
        <v>42754</v>
      </c>
      <c r="H42" s="11">
        <v>655.48</v>
      </c>
      <c r="I42" s="9" t="s">
        <v>95</v>
      </c>
      <c r="J42" s="9" t="s">
        <v>96</v>
      </c>
      <c r="K42" s="12" t="s">
        <v>266</v>
      </c>
    </row>
    <row r="43" spans="1:11" x14ac:dyDescent="0.25">
      <c r="A43" s="7">
        <v>29</v>
      </c>
      <c r="B43" s="8" t="s">
        <v>91</v>
      </c>
      <c r="C43" s="9" t="s">
        <v>104</v>
      </c>
      <c r="D43" s="9" t="s">
        <v>14</v>
      </c>
      <c r="E43" s="14" t="s">
        <v>41</v>
      </c>
      <c r="F43" s="14" t="s">
        <v>42</v>
      </c>
      <c r="G43" s="10">
        <v>42754</v>
      </c>
      <c r="H43" s="11">
        <v>655.48</v>
      </c>
      <c r="I43" s="9" t="s">
        <v>95</v>
      </c>
      <c r="J43" s="9" t="s">
        <v>96</v>
      </c>
      <c r="K43" s="12" t="s">
        <v>266</v>
      </c>
    </row>
    <row r="44" spans="1:11" x14ac:dyDescent="0.25">
      <c r="A44" s="7">
        <v>30</v>
      </c>
      <c r="B44" s="8" t="s">
        <v>91</v>
      </c>
      <c r="C44" s="9" t="s">
        <v>105</v>
      </c>
      <c r="D44" s="9" t="s">
        <v>14</v>
      </c>
      <c r="E44" s="14" t="s">
        <v>41</v>
      </c>
      <c r="F44" s="14" t="s">
        <v>42</v>
      </c>
      <c r="G44" s="10">
        <v>42754</v>
      </c>
      <c r="H44" s="11">
        <v>655.48</v>
      </c>
      <c r="I44" s="9" t="s">
        <v>95</v>
      </c>
      <c r="J44" s="9" t="s">
        <v>96</v>
      </c>
      <c r="K44" s="12" t="s">
        <v>266</v>
      </c>
    </row>
    <row r="45" spans="1:11" x14ac:dyDescent="0.25">
      <c r="A45" s="7">
        <v>31</v>
      </c>
      <c r="B45" s="8" t="s">
        <v>91</v>
      </c>
      <c r="C45" s="9" t="s">
        <v>106</v>
      </c>
      <c r="D45" s="9" t="s">
        <v>14</v>
      </c>
      <c r="E45" s="14" t="s">
        <v>41</v>
      </c>
      <c r="F45" s="14" t="s">
        <v>42</v>
      </c>
      <c r="G45" s="10">
        <v>42754</v>
      </c>
      <c r="H45" s="11">
        <v>655.48</v>
      </c>
      <c r="I45" s="9" t="s">
        <v>95</v>
      </c>
      <c r="J45" s="9" t="s">
        <v>96</v>
      </c>
      <c r="K45" s="12" t="s">
        <v>266</v>
      </c>
    </row>
    <row r="46" spans="1:11" x14ac:dyDescent="0.25">
      <c r="A46" s="15">
        <v>32</v>
      </c>
      <c r="B46" s="8" t="s">
        <v>91</v>
      </c>
      <c r="C46" s="9" t="s">
        <v>107</v>
      </c>
      <c r="D46" s="9" t="s">
        <v>14</v>
      </c>
      <c r="E46" s="14" t="s">
        <v>41</v>
      </c>
      <c r="F46" s="14" t="s">
        <v>42</v>
      </c>
      <c r="G46" s="10">
        <v>42754</v>
      </c>
      <c r="H46" s="11">
        <v>655.48</v>
      </c>
      <c r="I46" s="9" t="s">
        <v>95</v>
      </c>
      <c r="J46" s="9" t="s">
        <v>96</v>
      </c>
      <c r="K46" s="12" t="s">
        <v>266</v>
      </c>
    </row>
    <row r="47" spans="1:11" x14ac:dyDescent="0.25">
      <c r="A47" s="15">
        <v>33</v>
      </c>
      <c r="B47" s="8" t="s">
        <v>108</v>
      </c>
      <c r="C47" s="9" t="s">
        <v>109</v>
      </c>
      <c r="D47" s="9" t="s">
        <v>14</v>
      </c>
      <c r="E47" s="14" t="s">
        <v>41</v>
      </c>
      <c r="F47" s="14" t="s">
        <v>42</v>
      </c>
      <c r="G47" s="10">
        <v>42754</v>
      </c>
      <c r="H47" s="11">
        <v>665.72</v>
      </c>
      <c r="I47" s="9" t="s">
        <v>95</v>
      </c>
      <c r="J47" s="9" t="s">
        <v>96</v>
      </c>
      <c r="K47" s="12" t="s">
        <v>266</v>
      </c>
    </row>
    <row r="48" spans="1:11" x14ac:dyDescent="0.25">
      <c r="A48" s="15">
        <v>34</v>
      </c>
      <c r="B48" s="8" t="s">
        <v>108</v>
      </c>
      <c r="C48" s="9" t="s">
        <v>110</v>
      </c>
      <c r="D48" s="9" t="s">
        <v>14</v>
      </c>
      <c r="E48" s="14" t="s">
        <v>93</v>
      </c>
      <c r="F48" s="14" t="s">
        <v>94</v>
      </c>
      <c r="G48" s="10">
        <v>42754</v>
      </c>
      <c r="H48" s="11">
        <v>665.72</v>
      </c>
      <c r="I48" s="9" t="s">
        <v>95</v>
      </c>
      <c r="J48" s="9" t="s">
        <v>96</v>
      </c>
      <c r="K48" s="12" t="s">
        <v>266</v>
      </c>
    </row>
    <row r="49" spans="1:11" x14ac:dyDescent="0.25">
      <c r="A49" s="15">
        <v>35</v>
      </c>
      <c r="B49" s="8" t="s">
        <v>108</v>
      </c>
      <c r="C49" s="9" t="s">
        <v>111</v>
      </c>
      <c r="D49" s="9" t="s">
        <v>14</v>
      </c>
      <c r="E49" s="14" t="s">
        <v>41</v>
      </c>
      <c r="F49" s="14" t="s">
        <v>42</v>
      </c>
      <c r="G49" s="10">
        <v>42754</v>
      </c>
      <c r="H49" s="11">
        <v>665.72</v>
      </c>
      <c r="I49" s="9" t="s">
        <v>95</v>
      </c>
      <c r="J49" s="9" t="s">
        <v>96</v>
      </c>
      <c r="K49" s="12" t="s">
        <v>266</v>
      </c>
    </row>
    <row r="50" spans="1:11" x14ac:dyDescent="0.25">
      <c r="A50" s="15">
        <v>36</v>
      </c>
      <c r="B50" s="8" t="s">
        <v>112</v>
      </c>
      <c r="C50" s="9" t="s">
        <v>113</v>
      </c>
      <c r="D50" s="9" t="s">
        <v>14</v>
      </c>
      <c r="E50" s="14" t="s">
        <v>41</v>
      </c>
      <c r="F50" s="14" t="s">
        <v>42</v>
      </c>
      <c r="G50" s="10">
        <v>42780</v>
      </c>
      <c r="H50" s="11">
        <v>699</v>
      </c>
      <c r="I50" s="9" t="s">
        <v>114</v>
      </c>
      <c r="J50" s="9" t="s">
        <v>81</v>
      </c>
      <c r="K50" s="12" t="s">
        <v>266</v>
      </c>
    </row>
    <row r="51" spans="1:11" x14ac:dyDescent="0.25">
      <c r="A51" s="15">
        <v>37</v>
      </c>
      <c r="B51" s="8" t="s">
        <v>115</v>
      </c>
      <c r="C51" s="9" t="s">
        <v>116</v>
      </c>
      <c r="D51" s="9" t="s">
        <v>14</v>
      </c>
      <c r="E51" s="14" t="s">
        <v>41</v>
      </c>
      <c r="F51" s="14" t="s">
        <v>42</v>
      </c>
      <c r="G51" s="10">
        <v>42780</v>
      </c>
      <c r="H51" s="11">
        <v>2699</v>
      </c>
      <c r="I51" s="9" t="s">
        <v>117</v>
      </c>
      <c r="J51" s="9" t="s">
        <v>81</v>
      </c>
      <c r="K51" s="12" t="s">
        <v>266</v>
      </c>
    </row>
    <row r="52" spans="1:11" x14ac:dyDescent="0.25">
      <c r="A52" s="15">
        <v>38</v>
      </c>
      <c r="B52" s="16" t="s">
        <v>118</v>
      </c>
      <c r="C52" s="14" t="s">
        <v>119</v>
      </c>
      <c r="D52" s="9" t="s">
        <v>14</v>
      </c>
      <c r="E52" s="14" t="s">
        <v>99</v>
      </c>
      <c r="F52" s="14" t="s">
        <v>100</v>
      </c>
      <c r="G52" s="17">
        <v>42803</v>
      </c>
      <c r="H52" s="18">
        <v>37850.800000000003</v>
      </c>
      <c r="I52" s="14">
        <v>54104</v>
      </c>
      <c r="J52" s="14" t="s">
        <v>120</v>
      </c>
      <c r="K52" s="12" t="s">
        <v>266</v>
      </c>
    </row>
    <row r="53" spans="1:11" x14ac:dyDescent="0.25">
      <c r="A53" s="15">
        <v>39</v>
      </c>
      <c r="B53" s="16" t="s">
        <v>118</v>
      </c>
      <c r="C53" s="14" t="s">
        <v>121</v>
      </c>
      <c r="D53" s="9" t="s">
        <v>14</v>
      </c>
      <c r="E53" s="14" t="s">
        <v>41</v>
      </c>
      <c r="F53" s="14" t="s">
        <v>42</v>
      </c>
      <c r="G53" s="17">
        <v>42803</v>
      </c>
      <c r="H53" s="18">
        <v>37850.800000000003</v>
      </c>
      <c r="I53" s="14">
        <v>54104</v>
      </c>
      <c r="J53" s="14" t="s">
        <v>120</v>
      </c>
      <c r="K53" s="12" t="s">
        <v>266</v>
      </c>
    </row>
    <row r="54" spans="1:11" x14ac:dyDescent="0.25">
      <c r="A54" s="15">
        <v>40</v>
      </c>
      <c r="B54" s="16" t="s">
        <v>118</v>
      </c>
      <c r="C54" s="14" t="s">
        <v>122</v>
      </c>
      <c r="D54" s="9" t="s">
        <v>14</v>
      </c>
      <c r="E54" s="14" t="s">
        <v>93</v>
      </c>
      <c r="F54" s="14" t="s">
        <v>94</v>
      </c>
      <c r="G54" s="17">
        <v>42803</v>
      </c>
      <c r="H54" s="18">
        <v>37850.800000000003</v>
      </c>
      <c r="I54" s="14">
        <v>54104</v>
      </c>
      <c r="J54" s="14" t="s">
        <v>120</v>
      </c>
      <c r="K54" s="12" t="s">
        <v>266</v>
      </c>
    </row>
    <row r="55" spans="1:11" x14ac:dyDescent="0.25">
      <c r="A55" s="15">
        <v>41</v>
      </c>
      <c r="B55" s="16" t="s">
        <v>123</v>
      </c>
      <c r="C55" s="14" t="s">
        <v>124</v>
      </c>
      <c r="D55" s="9" t="s">
        <v>14</v>
      </c>
      <c r="E55" s="14" t="s">
        <v>125</v>
      </c>
      <c r="F55" s="14" t="s">
        <v>126</v>
      </c>
      <c r="G55" s="17">
        <v>42803</v>
      </c>
      <c r="H55" s="18">
        <v>29431.52</v>
      </c>
      <c r="I55" s="14">
        <v>54104</v>
      </c>
      <c r="J55" s="14" t="s">
        <v>120</v>
      </c>
      <c r="K55" s="12" t="s">
        <v>266</v>
      </c>
    </row>
    <row r="56" spans="1:11" x14ac:dyDescent="0.25">
      <c r="A56" s="15">
        <v>42</v>
      </c>
      <c r="B56" s="16" t="s">
        <v>123</v>
      </c>
      <c r="C56" s="14" t="s">
        <v>127</v>
      </c>
      <c r="D56" s="9" t="s">
        <v>14</v>
      </c>
      <c r="E56" s="14" t="s">
        <v>27</v>
      </c>
      <c r="F56" s="14" t="s">
        <v>28</v>
      </c>
      <c r="G56" s="17">
        <v>42803</v>
      </c>
      <c r="H56" s="18">
        <v>29431.52</v>
      </c>
      <c r="I56" s="14">
        <v>54104</v>
      </c>
      <c r="J56" s="14" t="s">
        <v>120</v>
      </c>
      <c r="K56" s="12" t="s">
        <v>266</v>
      </c>
    </row>
    <row r="57" spans="1:11" x14ac:dyDescent="0.25">
      <c r="A57" s="15">
        <v>43</v>
      </c>
      <c r="B57" s="16" t="s">
        <v>123</v>
      </c>
      <c r="C57" s="14" t="s">
        <v>128</v>
      </c>
      <c r="D57" s="9" t="s">
        <v>14</v>
      </c>
      <c r="E57" s="14" t="s">
        <v>41</v>
      </c>
      <c r="F57" s="14" t="s">
        <v>42</v>
      </c>
      <c r="G57" s="17">
        <v>42803</v>
      </c>
      <c r="H57" s="18">
        <v>29431.52</v>
      </c>
      <c r="I57" s="14">
        <v>54104</v>
      </c>
      <c r="J57" s="14" t="s">
        <v>120</v>
      </c>
      <c r="K57" s="12" t="s">
        <v>266</v>
      </c>
    </row>
    <row r="58" spans="1:11" x14ac:dyDescent="0.25">
      <c r="A58" s="15">
        <v>44</v>
      </c>
      <c r="B58" s="16" t="s">
        <v>123</v>
      </c>
      <c r="C58" s="14" t="s">
        <v>129</v>
      </c>
      <c r="D58" s="9" t="s">
        <v>14</v>
      </c>
      <c r="E58" s="14" t="s">
        <v>130</v>
      </c>
      <c r="F58" s="14" t="s">
        <v>131</v>
      </c>
      <c r="G58" s="17">
        <v>42803</v>
      </c>
      <c r="H58" s="18">
        <v>29431.52</v>
      </c>
      <c r="I58" s="14">
        <v>54104</v>
      </c>
      <c r="J58" s="14" t="s">
        <v>120</v>
      </c>
      <c r="K58" s="12" t="s">
        <v>266</v>
      </c>
    </row>
    <row r="59" spans="1:11" x14ac:dyDescent="0.25">
      <c r="A59" s="15">
        <v>45</v>
      </c>
      <c r="B59" s="16" t="s">
        <v>123</v>
      </c>
      <c r="C59" s="14" t="s">
        <v>132</v>
      </c>
      <c r="D59" s="9" t="s">
        <v>14</v>
      </c>
      <c r="E59" s="14" t="s">
        <v>41</v>
      </c>
      <c r="F59" s="14" t="s">
        <v>42</v>
      </c>
      <c r="G59" s="17">
        <v>42803</v>
      </c>
      <c r="H59" s="18">
        <v>29431.52</v>
      </c>
      <c r="I59" s="14">
        <v>54104</v>
      </c>
      <c r="J59" s="14" t="s">
        <v>120</v>
      </c>
      <c r="K59" s="12" t="s">
        <v>266</v>
      </c>
    </row>
    <row r="60" spans="1:11" x14ac:dyDescent="0.25">
      <c r="A60" s="15">
        <v>46</v>
      </c>
      <c r="B60" s="16" t="s">
        <v>123</v>
      </c>
      <c r="C60" s="14" t="s">
        <v>133</v>
      </c>
      <c r="D60" s="9" t="s">
        <v>14</v>
      </c>
      <c r="E60" s="14" t="s">
        <v>41</v>
      </c>
      <c r="F60" s="14" t="s">
        <v>42</v>
      </c>
      <c r="G60" s="17">
        <v>42803</v>
      </c>
      <c r="H60" s="18">
        <v>29431.52</v>
      </c>
      <c r="I60" s="14">
        <v>54104</v>
      </c>
      <c r="J60" s="14" t="s">
        <v>120</v>
      </c>
      <c r="K60" s="12" t="s">
        <v>266</v>
      </c>
    </row>
    <row r="61" spans="1:11" x14ac:dyDescent="0.25">
      <c r="A61" s="15">
        <v>47</v>
      </c>
      <c r="B61" s="16" t="s">
        <v>123</v>
      </c>
      <c r="C61" s="14" t="s">
        <v>134</v>
      </c>
      <c r="D61" s="9" t="s">
        <v>14</v>
      </c>
      <c r="E61" s="14" t="s">
        <v>135</v>
      </c>
      <c r="F61" s="14" t="s">
        <v>136</v>
      </c>
      <c r="G61" s="17">
        <v>42803</v>
      </c>
      <c r="H61" s="18">
        <v>29431.52</v>
      </c>
      <c r="I61" s="14">
        <v>54104</v>
      </c>
      <c r="J61" s="14" t="s">
        <v>120</v>
      </c>
      <c r="K61" s="12" t="s">
        <v>266</v>
      </c>
    </row>
    <row r="62" spans="1:11" x14ac:dyDescent="0.25">
      <c r="A62" s="15">
        <v>48</v>
      </c>
      <c r="B62" s="16" t="s">
        <v>123</v>
      </c>
      <c r="C62" s="14" t="s">
        <v>137</v>
      </c>
      <c r="D62" s="9" t="s">
        <v>14</v>
      </c>
      <c r="E62" s="14" t="s">
        <v>78</v>
      </c>
      <c r="F62" s="14" t="s">
        <v>79</v>
      </c>
      <c r="G62" s="17">
        <v>42803</v>
      </c>
      <c r="H62" s="18">
        <v>29431.52</v>
      </c>
      <c r="I62" s="14">
        <v>54104</v>
      </c>
      <c r="J62" s="14" t="s">
        <v>120</v>
      </c>
      <c r="K62" s="12" t="s">
        <v>266</v>
      </c>
    </row>
    <row r="63" spans="1:11" x14ac:dyDescent="0.25">
      <c r="A63" s="15">
        <v>49</v>
      </c>
      <c r="B63" s="16" t="s">
        <v>138</v>
      </c>
      <c r="C63" s="14" t="s">
        <v>139</v>
      </c>
      <c r="D63" s="9" t="s">
        <v>14</v>
      </c>
      <c r="E63" s="14" t="s">
        <v>41</v>
      </c>
      <c r="F63" s="14" t="s">
        <v>42</v>
      </c>
      <c r="G63" s="17">
        <v>42803</v>
      </c>
      <c r="H63" s="18">
        <v>13601</v>
      </c>
      <c r="I63" s="14">
        <v>54104</v>
      </c>
      <c r="J63" s="14" t="s">
        <v>120</v>
      </c>
      <c r="K63" s="12" t="s">
        <v>266</v>
      </c>
    </row>
    <row r="64" spans="1:11" x14ac:dyDescent="0.25">
      <c r="A64" s="15">
        <v>50</v>
      </c>
      <c r="B64" s="16" t="s">
        <v>138</v>
      </c>
      <c r="C64" s="14" t="s">
        <v>140</v>
      </c>
      <c r="D64" s="9" t="s">
        <v>14</v>
      </c>
      <c r="E64" s="14" t="s">
        <v>41</v>
      </c>
      <c r="F64" s="14" t="s">
        <v>42</v>
      </c>
      <c r="G64" s="17">
        <v>42803</v>
      </c>
      <c r="H64" s="18">
        <v>13601</v>
      </c>
      <c r="I64" s="14">
        <v>54104</v>
      </c>
      <c r="J64" s="14" t="s">
        <v>120</v>
      </c>
      <c r="K64" s="12" t="s">
        <v>266</v>
      </c>
    </row>
    <row r="65" spans="1:11" x14ac:dyDescent="0.25">
      <c r="A65" s="15">
        <v>51</v>
      </c>
      <c r="B65" s="16" t="s">
        <v>138</v>
      </c>
      <c r="C65" s="14" t="s">
        <v>141</v>
      </c>
      <c r="D65" s="9" t="s">
        <v>14</v>
      </c>
      <c r="E65" s="14" t="s">
        <v>130</v>
      </c>
      <c r="F65" s="14" t="s">
        <v>142</v>
      </c>
      <c r="G65" s="17">
        <v>42803</v>
      </c>
      <c r="H65" s="18">
        <v>13601</v>
      </c>
      <c r="I65" s="14">
        <v>54104</v>
      </c>
      <c r="J65" s="14" t="s">
        <v>120</v>
      </c>
      <c r="K65" s="12" t="s">
        <v>266</v>
      </c>
    </row>
    <row r="66" spans="1:11" x14ac:dyDescent="0.25">
      <c r="A66" s="15">
        <v>52</v>
      </c>
      <c r="B66" s="16" t="s">
        <v>138</v>
      </c>
      <c r="C66" s="14" t="s">
        <v>143</v>
      </c>
      <c r="D66" s="9" t="s">
        <v>14</v>
      </c>
      <c r="E66" s="14" t="s">
        <v>41</v>
      </c>
      <c r="F66" s="14" t="s">
        <v>42</v>
      </c>
      <c r="G66" s="17">
        <v>42803</v>
      </c>
      <c r="H66" s="18">
        <v>13601</v>
      </c>
      <c r="I66" s="14">
        <v>54104</v>
      </c>
      <c r="J66" s="14" t="s">
        <v>120</v>
      </c>
      <c r="K66" s="12" t="s">
        <v>266</v>
      </c>
    </row>
    <row r="67" spans="1:11" x14ac:dyDescent="0.25">
      <c r="A67" s="15">
        <v>53</v>
      </c>
      <c r="B67" s="16" t="s">
        <v>138</v>
      </c>
      <c r="C67" s="14" t="s">
        <v>144</v>
      </c>
      <c r="D67" s="9" t="s">
        <v>14</v>
      </c>
      <c r="E67" s="14" t="s">
        <v>23</v>
      </c>
      <c r="F67" s="9" t="s">
        <v>24</v>
      </c>
      <c r="G67" s="17">
        <v>42803</v>
      </c>
      <c r="H67" s="18">
        <v>13601</v>
      </c>
      <c r="I67" s="14">
        <v>54104</v>
      </c>
      <c r="J67" s="14" t="s">
        <v>120</v>
      </c>
      <c r="K67" s="12" t="s">
        <v>266</v>
      </c>
    </row>
    <row r="68" spans="1:11" x14ac:dyDescent="0.25">
      <c r="A68" s="15">
        <v>54</v>
      </c>
      <c r="B68" s="16" t="s">
        <v>138</v>
      </c>
      <c r="C68" s="14" t="s">
        <v>145</v>
      </c>
      <c r="D68" s="9" t="s">
        <v>14</v>
      </c>
      <c r="E68" s="14" t="s">
        <v>49</v>
      </c>
      <c r="F68" s="14" t="s">
        <v>50</v>
      </c>
      <c r="G68" s="17">
        <v>42803</v>
      </c>
      <c r="H68" s="18">
        <v>13601</v>
      </c>
      <c r="I68" s="14">
        <v>54104</v>
      </c>
      <c r="J68" s="14" t="s">
        <v>120</v>
      </c>
      <c r="K68" s="12" t="s">
        <v>266</v>
      </c>
    </row>
    <row r="69" spans="1:11" x14ac:dyDescent="0.25">
      <c r="A69" s="15">
        <v>55</v>
      </c>
      <c r="B69" s="16" t="s">
        <v>138</v>
      </c>
      <c r="C69" s="14" t="s">
        <v>146</v>
      </c>
      <c r="D69" s="9" t="s">
        <v>14</v>
      </c>
      <c r="E69" s="14" t="s">
        <v>147</v>
      </c>
      <c r="F69" s="14" t="s">
        <v>148</v>
      </c>
      <c r="G69" s="17">
        <v>42803</v>
      </c>
      <c r="H69" s="18">
        <v>13601</v>
      </c>
      <c r="I69" s="14">
        <v>54104</v>
      </c>
      <c r="J69" s="14" t="s">
        <v>120</v>
      </c>
      <c r="K69" s="12" t="s">
        <v>266</v>
      </c>
    </row>
    <row r="70" spans="1:11" x14ac:dyDescent="0.25">
      <c r="A70" s="15">
        <v>56</v>
      </c>
      <c r="B70" s="16" t="s">
        <v>138</v>
      </c>
      <c r="C70" s="14" t="s">
        <v>149</v>
      </c>
      <c r="D70" s="9" t="s">
        <v>14</v>
      </c>
      <c r="E70" s="14" t="s">
        <v>150</v>
      </c>
      <c r="F70" s="14" t="s">
        <v>151</v>
      </c>
      <c r="G70" s="17">
        <v>42803</v>
      </c>
      <c r="H70" s="18">
        <v>13601</v>
      </c>
      <c r="I70" s="14">
        <v>54104</v>
      </c>
      <c r="J70" s="14" t="s">
        <v>120</v>
      </c>
      <c r="K70" s="12" t="s">
        <v>266</v>
      </c>
    </row>
    <row r="71" spans="1:11" x14ac:dyDescent="0.25">
      <c r="A71" s="15">
        <v>57</v>
      </c>
      <c r="B71" s="16" t="s">
        <v>138</v>
      </c>
      <c r="C71" s="14" t="s">
        <v>152</v>
      </c>
      <c r="D71" s="9" t="s">
        <v>14</v>
      </c>
      <c r="E71" s="14" t="s">
        <v>153</v>
      </c>
      <c r="F71" s="14" t="s">
        <v>154</v>
      </c>
      <c r="G71" s="17">
        <v>42803</v>
      </c>
      <c r="H71" s="18">
        <v>13601</v>
      </c>
      <c r="I71" s="14">
        <v>54104</v>
      </c>
      <c r="J71" s="14" t="s">
        <v>120</v>
      </c>
      <c r="K71" s="12" t="s">
        <v>266</v>
      </c>
    </row>
    <row r="72" spans="1:11" x14ac:dyDescent="0.25">
      <c r="A72" s="15">
        <v>58</v>
      </c>
      <c r="B72" s="16" t="s">
        <v>138</v>
      </c>
      <c r="C72" s="14" t="s">
        <v>155</v>
      </c>
      <c r="D72" s="9" t="s">
        <v>14</v>
      </c>
      <c r="E72" s="14" t="s">
        <v>41</v>
      </c>
      <c r="F72" s="14" t="s">
        <v>42</v>
      </c>
      <c r="G72" s="17">
        <v>42803</v>
      </c>
      <c r="H72" s="18">
        <v>13601</v>
      </c>
      <c r="I72" s="14">
        <v>54104</v>
      </c>
      <c r="J72" s="14" t="s">
        <v>120</v>
      </c>
      <c r="K72" s="12" t="s">
        <v>266</v>
      </c>
    </row>
    <row r="73" spans="1:11" x14ac:dyDescent="0.25">
      <c r="A73" s="15">
        <v>59</v>
      </c>
      <c r="B73" s="16" t="s">
        <v>156</v>
      </c>
      <c r="C73" s="14" t="s">
        <v>157</v>
      </c>
      <c r="D73" s="9" t="s">
        <v>14</v>
      </c>
      <c r="E73" s="14" t="s">
        <v>147</v>
      </c>
      <c r="F73" s="14" t="s">
        <v>148</v>
      </c>
      <c r="G73" s="17">
        <v>42803</v>
      </c>
      <c r="H73" s="18">
        <v>9343.7999999999993</v>
      </c>
      <c r="I73" s="14">
        <v>54104</v>
      </c>
      <c r="J73" s="14" t="s">
        <v>120</v>
      </c>
      <c r="K73" s="12" t="s">
        <v>266</v>
      </c>
    </row>
    <row r="74" spans="1:11" x14ac:dyDescent="0.25">
      <c r="A74" s="15">
        <v>60</v>
      </c>
      <c r="B74" s="16" t="s">
        <v>156</v>
      </c>
      <c r="C74" s="14" t="s">
        <v>158</v>
      </c>
      <c r="D74" s="9" t="s">
        <v>14</v>
      </c>
      <c r="E74" s="14" t="s">
        <v>49</v>
      </c>
      <c r="F74" s="14" t="s">
        <v>50</v>
      </c>
      <c r="G74" s="17">
        <v>42803</v>
      </c>
      <c r="H74" s="18">
        <v>9343.7999999999993</v>
      </c>
      <c r="I74" s="14">
        <v>54104</v>
      </c>
      <c r="J74" s="14" t="s">
        <v>120</v>
      </c>
      <c r="K74" s="12" t="s">
        <v>266</v>
      </c>
    </row>
    <row r="75" spans="1:11" x14ac:dyDescent="0.25">
      <c r="A75" s="15">
        <v>61</v>
      </c>
      <c r="B75" s="16" t="s">
        <v>156</v>
      </c>
      <c r="C75" s="14" t="s">
        <v>159</v>
      </c>
      <c r="D75" s="9" t="s">
        <v>14</v>
      </c>
      <c r="E75" s="14" t="s">
        <v>23</v>
      </c>
      <c r="F75" s="9" t="s">
        <v>24</v>
      </c>
      <c r="G75" s="17">
        <v>42803</v>
      </c>
      <c r="H75" s="18">
        <v>9343.7999999999993</v>
      </c>
      <c r="I75" s="14">
        <v>54104</v>
      </c>
      <c r="J75" s="14" t="s">
        <v>120</v>
      </c>
      <c r="K75" s="12" t="s">
        <v>266</v>
      </c>
    </row>
    <row r="76" spans="1:11" x14ac:dyDescent="0.25">
      <c r="A76" s="15">
        <v>62</v>
      </c>
      <c r="B76" s="16" t="s">
        <v>156</v>
      </c>
      <c r="C76" s="14" t="s">
        <v>160</v>
      </c>
      <c r="D76" s="9" t="s">
        <v>14</v>
      </c>
      <c r="E76" s="14" t="s">
        <v>130</v>
      </c>
      <c r="F76" s="14" t="s">
        <v>142</v>
      </c>
      <c r="G76" s="17">
        <v>42803</v>
      </c>
      <c r="H76" s="18">
        <v>9343.7999999999993</v>
      </c>
      <c r="I76" s="14">
        <v>54104</v>
      </c>
      <c r="J76" s="14" t="s">
        <v>120</v>
      </c>
      <c r="K76" s="12" t="s">
        <v>266</v>
      </c>
    </row>
    <row r="77" spans="1:11" x14ac:dyDescent="0.25">
      <c r="A77" s="15">
        <v>63</v>
      </c>
      <c r="B77" s="16" t="s">
        <v>156</v>
      </c>
      <c r="C77" s="14" t="s">
        <v>161</v>
      </c>
      <c r="D77" s="9" t="s">
        <v>14</v>
      </c>
      <c r="E77" s="14" t="s">
        <v>150</v>
      </c>
      <c r="F77" s="14" t="s">
        <v>151</v>
      </c>
      <c r="G77" s="17">
        <v>42803</v>
      </c>
      <c r="H77" s="18">
        <v>9343.7999999999993</v>
      </c>
      <c r="I77" s="14">
        <v>54104</v>
      </c>
      <c r="J77" s="14" t="s">
        <v>120</v>
      </c>
      <c r="K77" s="12" t="s">
        <v>266</v>
      </c>
    </row>
    <row r="78" spans="1:11" x14ac:dyDescent="0.25">
      <c r="A78" s="15">
        <v>64</v>
      </c>
      <c r="B78" s="16" t="s">
        <v>156</v>
      </c>
      <c r="C78" s="14" t="s">
        <v>162</v>
      </c>
      <c r="D78" s="9" t="s">
        <v>14</v>
      </c>
      <c r="E78" s="14" t="s">
        <v>41</v>
      </c>
      <c r="F78" s="14" t="s">
        <v>42</v>
      </c>
      <c r="G78" s="17">
        <v>42803</v>
      </c>
      <c r="H78" s="18">
        <v>9343.7999999999993</v>
      </c>
      <c r="I78" s="14">
        <v>54104</v>
      </c>
      <c r="J78" s="14" t="s">
        <v>120</v>
      </c>
      <c r="K78" s="12" t="s">
        <v>266</v>
      </c>
    </row>
    <row r="79" spans="1:11" x14ac:dyDescent="0.25">
      <c r="A79" s="15">
        <v>65</v>
      </c>
      <c r="B79" s="16" t="s">
        <v>156</v>
      </c>
      <c r="C79" s="14" t="s">
        <v>163</v>
      </c>
      <c r="D79" s="9" t="s">
        <v>14</v>
      </c>
      <c r="E79" s="14" t="s">
        <v>41</v>
      </c>
      <c r="F79" s="14" t="s">
        <v>42</v>
      </c>
      <c r="G79" s="17">
        <v>42803</v>
      </c>
      <c r="H79" s="18">
        <v>9343.7999999999993</v>
      </c>
      <c r="I79" s="14">
        <v>54104</v>
      </c>
      <c r="J79" s="14" t="s">
        <v>120</v>
      </c>
      <c r="K79" s="12" t="s">
        <v>266</v>
      </c>
    </row>
    <row r="80" spans="1:11" x14ac:dyDescent="0.25">
      <c r="A80" s="15">
        <v>66</v>
      </c>
      <c r="B80" s="16" t="s">
        <v>156</v>
      </c>
      <c r="C80" s="14" t="s">
        <v>164</v>
      </c>
      <c r="D80" s="9" t="s">
        <v>14</v>
      </c>
      <c r="E80" s="14" t="s">
        <v>41</v>
      </c>
      <c r="F80" s="14" t="s">
        <v>42</v>
      </c>
      <c r="G80" s="17">
        <v>42803</v>
      </c>
      <c r="H80" s="18">
        <v>9343.7999999999993</v>
      </c>
      <c r="I80" s="14">
        <v>54104</v>
      </c>
      <c r="J80" s="14" t="s">
        <v>120</v>
      </c>
      <c r="K80" s="12" t="s">
        <v>266</v>
      </c>
    </row>
    <row r="81" spans="1:11" x14ac:dyDescent="0.25">
      <c r="A81" s="15">
        <v>67</v>
      </c>
      <c r="B81" s="16" t="s">
        <v>156</v>
      </c>
      <c r="C81" s="14" t="s">
        <v>165</v>
      </c>
      <c r="D81" s="9" t="s">
        <v>14</v>
      </c>
      <c r="E81" s="14" t="s">
        <v>41</v>
      </c>
      <c r="F81" s="14" t="s">
        <v>42</v>
      </c>
      <c r="G81" s="17">
        <v>42803</v>
      </c>
      <c r="H81" s="18">
        <v>9343.7999999999993</v>
      </c>
      <c r="I81" s="14">
        <v>54104</v>
      </c>
      <c r="J81" s="14" t="s">
        <v>120</v>
      </c>
      <c r="K81" s="12" t="s">
        <v>266</v>
      </c>
    </row>
    <row r="82" spans="1:11" x14ac:dyDescent="0.25">
      <c r="A82" s="15">
        <v>68</v>
      </c>
      <c r="B82" s="16" t="s">
        <v>156</v>
      </c>
      <c r="C82" s="14" t="s">
        <v>166</v>
      </c>
      <c r="D82" s="9" t="s">
        <v>14</v>
      </c>
      <c r="E82" s="14" t="s">
        <v>153</v>
      </c>
      <c r="F82" s="14" t="s">
        <v>167</v>
      </c>
      <c r="G82" s="17">
        <v>42803</v>
      </c>
      <c r="H82" s="18">
        <v>9343.7999999999993</v>
      </c>
      <c r="I82" s="14">
        <v>54104</v>
      </c>
      <c r="J82" s="14" t="s">
        <v>120</v>
      </c>
      <c r="K82" s="12" t="s">
        <v>266</v>
      </c>
    </row>
    <row r="83" spans="1:11" x14ac:dyDescent="0.25">
      <c r="A83" s="15">
        <v>69</v>
      </c>
      <c r="B83" s="16" t="s">
        <v>168</v>
      </c>
      <c r="C83" s="14" t="s">
        <v>169</v>
      </c>
      <c r="D83" s="9" t="s">
        <v>14</v>
      </c>
      <c r="E83" s="14" t="s">
        <v>41</v>
      </c>
      <c r="F83" s="14" t="s">
        <v>42</v>
      </c>
      <c r="G83" s="17">
        <v>42803</v>
      </c>
      <c r="H83" s="18">
        <v>41803.5</v>
      </c>
      <c r="I83" s="14">
        <v>54104</v>
      </c>
      <c r="J83" s="14" t="s">
        <v>120</v>
      </c>
      <c r="K83" s="12" t="s">
        <v>266</v>
      </c>
    </row>
    <row r="84" spans="1:11" x14ac:dyDescent="0.25">
      <c r="A84" s="15">
        <v>70</v>
      </c>
      <c r="B84" s="16" t="s">
        <v>168</v>
      </c>
      <c r="C84" s="14" t="s">
        <v>170</v>
      </c>
      <c r="D84" s="9" t="s">
        <v>14</v>
      </c>
      <c r="E84" s="14" t="s">
        <v>41</v>
      </c>
      <c r="F84" s="14" t="s">
        <v>42</v>
      </c>
      <c r="G84" s="17">
        <v>42803</v>
      </c>
      <c r="H84" s="18">
        <v>41803.5</v>
      </c>
      <c r="I84" s="14">
        <v>54104</v>
      </c>
      <c r="J84" s="14" t="s">
        <v>120</v>
      </c>
      <c r="K84" s="12" t="s">
        <v>266</v>
      </c>
    </row>
    <row r="85" spans="1:11" x14ac:dyDescent="0.25">
      <c r="A85" s="15">
        <v>71</v>
      </c>
      <c r="B85" s="16" t="s">
        <v>168</v>
      </c>
      <c r="C85" s="14" t="s">
        <v>171</v>
      </c>
      <c r="D85" s="9" t="s">
        <v>14</v>
      </c>
      <c r="E85" s="14" t="s">
        <v>41</v>
      </c>
      <c r="F85" s="14" t="s">
        <v>42</v>
      </c>
      <c r="G85" s="17">
        <v>42803</v>
      </c>
      <c r="H85" s="18">
        <v>41803.5</v>
      </c>
      <c r="I85" s="14">
        <v>54104</v>
      </c>
      <c r="J85" s="14" t="s">
        <v>120</v>
      </c>
      <c r="K85" s="12" t="s">
        <v>266</v>
      </c>
    </row>
    <row r="86" spans="1:11" x14ac:dyDescent="0.25">
      <c r="A86" s="15">
        <v>72</v>
      </c>
      <c r="B86" s="16" t="s">
        <v>172</v>
      </c>
      <c r="C86" s="14" t="s">
        <v>173</v>
      </c>
      <c r="D86" s="9" t="s">
        <v>14</v>
      </c>
      <c r="E86" s="14" t="s">
        <v>93</v>
      </c>
      <c r="F86" s="14" t="s">
        <v>94</v>
      </c>
      <c r="G86" s="17">
        <v>42808</v>
      </c>
      <c r="H86" s="18">
        <v>1099</v>
      </c>
      <c r="I86" s="14" t="s">
        <v>174</v>
      </c>
      <c r="J86" s="14" t="s">
        <v>175</v>
      </c>
      <c r="K86" s="12" t="s">
        <v>266</v>
      </c>
    </row>
    <row r="87" spans="1:11" x14ac:dyDescent="0.25">
      <c r="A87" s="15">
        <v>73</v>
      </c>
      <c r="B87" s="16" t="s">
        <v>172</v>
      </c>
      <c r="C87" s="14" t="s">
        <v>173</v>
      </c>
      <c r="D87" s="9" t="s">
        <v>14</v>
      </c>
      <c r="E87" s="14" t="s">
        <v>41</v>
      </c>
      <c r="F87" s="14" t="s">
        <v>42</v>
      </c>
      <c r="G87" s="17">
        <v>42808</v>
      </c>
      <c r="H87" s="18">
        <v>1099</v>
      </c>
      <c r="I87" s="14" t="s">
        <v>174</v>
      </c>
      <c r="J87" s="14" t="s">
        <v>175</v>
      </c>
      <c r="K87" s="12" t="s">
        <v>266</v>
      </c>
    </row>
    <row r="88" spans="1:11" x14ac:dyDescent="0.25">
      <c r="A88" s="15">
        <v>74</v>
      </c>
      <c r="B88" s="16" t="s">
        <v>176</v>
      </c>
      <c r="C88" s="14" t="s">
        <v>177</v>
      </c>
      <c r="D88" s="9" t="s">
        <v>14</v>
      </c>
      <c r="E88" s="14" t="s">
        <v>41</v>
      </c>
      <c r="F88" s="14" t="s">
        <v>42</v>
      </c>
      <c r="G88" s="17">
        <v>42808</v>
      </c>
      <c r="H88" s="18">
        <v>1099</v>
      </c>
      <c r="I88" s="14" t="s">
        <v>174</v>
      </c>
      <c r="J88" s="14" t="s">
        <v>175</v>
      </c>
      <c r="K88" s="12" t="s">
        <v>266</v>
      </c>
    </row>
    <row r="89" spans="1:11" x14ac:dyDescent="0.25">
      <c r="A89" s="15">
        <v>75</v>
      </c>
      <c r="B89" s="16" t="s">
        <v>176</v>
      </c>
      <c r="C89" s="14" t="s">
        <v>177</v>
      </c>
      <c r="D89" s="9" t="s">
        <v>14</v>
      </c>
      <c r="E89" s="14" t="s">
        <v>99</v>
      </c>
      <c r="F89" s="14" t="s">
        <v>100</v>
      </c>
      <c r="G89" s="17">
        <v>42808</v>
      </c>
      <c r="H89" s="18">
        <v>1099</v>
      </c>
      <c r="I89" s="14" t="s">
        <v>174</v>
      </c>
      <c r="J89" s="14" t="s">
        <v>175</v>
      </c>
      <c r="K89" s="12" t="s">
        <v>266</v>
      </c>
    </row>
    <row r="90" spans="1:11" x14ac:dyDescent="0.25">
      <c r="A90" s="15">
        <v>76</v>
      </c>
      <c r="B90" s="16" t="s">
        <v>178</v>
      </c>
      <c r="C90" s="14" t="s">
        <v>179</v>
      </c>
      <c r="D90" s="9" t="s">
        <v>14</v>
      </c>
      <c r="E90" s="14" t="s">
        <v>41</v>
      </c>
      <c r="F90" s="14" t="s">
        <v>42</v>
      </c>
      <c r="G90" s="17">
        <v>42809</v>
      </c>
      <c r="H90" s="18">
        <v>649</v>
      </c>
      <c r="I90" s="14" t="s">
        <v>180</v>
      </c>
      <c r="J90" s="14" t="s">
        <v>175</v>
      </c>
      <c r="K90" s="12" t="s">
        <v>266</v>
      </c>
    </row>
    <row r="91" spans="1:11" ht="15.75" thickBot="1" x14ac:dyDescent="0.3">
      <c r="A91" s="19">
        <v>77</v>
      </c>
      <c r="B91" s="20" t="s">
        <v>181</v>
      </c>
      <c r="C91" s="21" t="s">
        <v>182</v>
      </c>
      <c r="D91" s="22" t="s">
        <v>14</v>
      </c>
      <c r="E91" s="21" t="s">
        <v>78</v>
      </c>
      <c r="F91" s="21" t="s">
        <v>79</v>
      </c>
      <c r="G91" s="23">
        <v>42878</v>
      </c>
      <c r="H91" s="24">
        <v>1999</v>
      </c>
      <c r="I91" s="21" t="s">
        <v>183</v>
      </c>
      <c r="J91" s="21" t="s">
        <v>184</v>
      </c>
      <c r="K91" s="12" t="s">
        <v>266</v>
      </c>
    </row>
    <row r="92" spans="1:11" ht="15.75" thickBot="1" x14ac:dyDescent="0.3">
      <c r="A92" s="25"/>
      <c r="B92" s="26"/>
      <c r="C92" s="26"/>
      <c r="D92" s="26"/>
      <c r="E92" s="26"/>
      <c r="F92" s="26"/>
      <c r="G92" s="26"/>
      <c r="H92" s="27">
        <f>SUM(H15:H91)</f>
        <v>961705.23000000068</v>
      </c>
      <c r="I92" s="26"/>
      <c r="J92" s="26"/>
      <c r="K92" s="28"/>
    </row>
    <row r="94" spans="1:11" x14ac:dyDescent="0.25">
      <c r="B94" s="107" t="s">
        <v>258</v>
      </c>
    </row>
    <row r="160" spans="8:8" x14ac:dyDescent="0.25">
      <c r="H160" t="s">
        <v>185</v>
      </c>
    </row>
  </sheetData>
  <mergeCells count="6">
    <mergeCell ref="A1:K2"/>
    <mergeCell ref="J13:K13"/>
    <mergeCell ref="A4:K4"/>
    <mergeCell ref="A6:K6"/>
    <mergeCell ref="A8:K8"/>
    <mergeCell ref="A10:K10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9" workbookViewId="0">
      <selection activeCell="D19" sqref="D19"/>
    </sheetView>
  </sheetViews>
  <sheetFormatPr baseColWidth="10" defaultRowHeight="15" x14ac:dyDescent="0.25"/>
  <cols>
    <col min="1" max="1" width="24.5703125" bestFit="1" customWidth="1"/>
    <col min="2" max="2" width="31.42578125" customWidth="1"/>
    <col min="3" max="3" width="11.42578125" bestFit="1" customWidth="1"/>
    <col min="4" max="5" width="13.85546875" customWidth="1"/>
    <col min="6" max="6" width="14.42578125" customWidth="1"/>
  </cols>
  <sheetData>
    <row r="1" spans="1:8" ht="15" customHeight="1" x14ac:dyDescent="0.25">
      <c r="B1" s="130" t="s">
        <v>227</v>
      </c>
      <c r="C1" s="130"/>
      <c r="D1" s="130"/>
      <c r="E1" s="130"/>
      <c r="F1" s="130"/>
    </row>
    <row r="2" spans="1:8" ht="15" customHeight="1" x14ac:dyDescent="0.25">
      <c r="B2" s="130"/>
      <c r="C2" s="130"/>
      <c r="D2" s="130"/>
      <c r="E2" s="130"/>
      <c r="F2" s="130"/>
    </row>
    <row r="3" spans="1:8" ht="15" customHeight="1" x14ac:dyDescent="0.25">
      <c r="B3" s="130"/>
      <c r="C3" s="130"/>
      <c r="D3" s="130"/>
      <c r="E3" s="130"/>
      <c r="F3" s="130"/>
    </row>
    <row r="4" spans="1:8" ht="22.5" x14ac:dyDescent="0.45">
      <c r="B4" s="78"/>
      <c r="C4" s="78"/>
    </row>
    <row r="5" spans="1:8" ht="15" customHeight="1" x14ac:dyDescent="0.25">
      <c r="A5" s="152" t="s">
        <v>0</v>
      </c>
      <c r="B5" s="152"/>
      <c r="C5" s="152"/>
      <c r="D5" s="152"/>
      <c r="E5" s="152"/>
      <c r="F5" s="152"/>
    </row>
    <row r="7" spans="1:8" x14ac:dyDescent="0.25">
      <c r="A7" s="132" t="s">
        <v>228</v>
      </c>
      <c r="B7" s="132"/>
      <c r="C7" s="132"/>
      <c r="D7" s="132"/>
      <c r="E7" s="132"/>
      <c r="F7" s="132"/>
    </row>
    <row r="8" spans="1:8" x14ac:dyDescent="0.25">
      <c r="A8" s="76"/>
      <c r="B8" s="76"/>
      <c r="C8" s="76"/>
    </row>
    <row r="9" spans="1:8" ht="19.5" x14ac:dyDescent="0.25">
      <c r="A9" s="133" t="s">
        <v>231</v>
      </c>
      <c r="B9" s="133"/>
      <c r="C9" s="133"/>
      <c r="D9" s="133"/>
      <c r="E9" s="133"/>
      <c r="F9" s="133"/>
    </row>
    <row r="11" spans="1:8" x14ac:dyDescent="0.25">
      <c r="A11" s="129" t="s">
        <v>186</v>
      </c>
      <c r="B11" s="129"/>
      <c r="C11" s="129"/>
      <c r="D11" s="129"/>
      <c r="E11" s="129"/>
      <c r="F11" s="129"/>
    </row>
    <row r="12" spans="1:8" x14ac:dyDescent="0.25">
      <c r="A12" s="74"/>
      <c r="B12" s="74"/>
      <c r="C12" s="74"/>
    </row>
    <row r="13" spans="1:8" ht="15.75" thickBot="1" x14ac:dyDescent="0.3">
      <c r="A13" s="75" t="s">
        <v>234</v>
      </c>
      <c r="E13" s="142" t="s">
        <v>235</v>
      </c>
      <c r="F13" s="142"/>
    </row>
    <row r="14" spans="1:8" ht="34.5" thickBot="1" x14ac:dyDescent="0.3">
      <c r="A14" s="82" t="s">
        <v>187</v>
      </c>
      <c r="B14" s="83" t="s">
        <v>188</v>
      </c>
      <c r="C14" s="83" t="s">
        <v>189</v>
      </c>
      <c r="D14" s="83" t="s">
        <v>190</v>
      </c>
      <c r="E14" s="83" t="s">
        <v>191</v>
      </c>
      <c r="F14" s="84" t="s">
        <v>192</v>
      </c>
    </row>
    <row r="15" spans="1:8" ht="15.75" thickBot="1" x14ac:dyDescent="0.3">
      <c r="A15" s="29" t="s">
        <v>193</v>
      </c>
      <c r="B15" s="30" t="s">
        <v>194</v>
      </c>
      <c r="C15" s="31" t="s">
        <v>263</v>
      </c>
      <c r="D15" s="32">
        <v>42584</v>
      </c>
      <c r="E15" s="33">
        <v>90</v>
      </c>
      <c r="F15" s="34">
        <v>112074</v>
      </c>
      <c r="H15" t="s">
        <v>195</v>
      </c>
    </row>
    <row r="16" spans="1:8" ht="15.75" thickBot="1" x14ac:dyDescent="0.3">
      <c r="A16" s="35" t="s">
        <v>196</v>
      </c>
      <c r="B16" s="8" t="s">
        <v>197</v>
      </c>
      <c r="C16" s="31" t="s">
        <v>263</v>
      </c>
      <c r="D16" s="36">
        <v>42656</v>
      </c>
      <c r="E16" s="37">
        <v>30</v>
      </c>
      <c r="F16" s="38">
        <v>27118.799999999999</v>
      </c>
      <c r="H16" t="s">
        <v>195</v>
      </c>
    </row>
    <row r="17" spans="1:8" ht="15.75" thickBot="1" x14ac:dyDescent="0.3">
      <c r="A17" s="39" t="s">
        <v>198</v>
      </c>
      <c r="B17" s="40" t="s">
        <v>199</v>
      </c>
      <c r="C17" s="31" t="s">
        <v>263</v>
      </c>
      <c r="D17" s="36">
        <v>42535</v>
      </c>
      <c r="E17" s="37">
        <v>90</v>
      </c>
      <c r="F17" s="38">
        <v>123945</v>
      </c>
      <c r="H17" t="s">
        <v>195</v>
      </c>
    </row>
    <row r="18" spans="1:8" ht="15.75" thickBot="1" x14ac:dyDescent="0.3">
      <c r="A18" s="41" t="s">
        <v>200</v>
      </c>
      <c r="B18" s="42" t="s">
        <v>201</v>
      </c>
      <c r="C18" s="31" t="s">
        <v>263</v>
      </c>
      <c r="D18" s="36">
        <v>42535</v>
      </c>
      <c r="E18" s="37">
        <v>90</v>
      </c>
      <c r="F18" s="38">
        <v>73914</v>
      </c>
      <c r="H18" t="s">
        <v>195</v>
      </c>
    </row>
    <row r="19" spans="1:8" ht="15.75" thickBot="1" x14ac:dyDescent="0.3">
      <c r="A19" s="35" t="s">
        <v>202</v>
      </c>
      <c r="B19" s="8" t="s">
        <v>203</v>
      </c>
      <c r="C19" s="31" t="s">
        <v>263</v>
      </c>
      <c r="D19" s="36">
        <v>42656</v>
      </c>
      <c r="E19" s="37">
        <v>30</v>
      </c>
      <c r="F19" s="38">
        <v>46238.400000000001</v>
      </c>
      <c r="H19" t="s">
        <v>195</v>
      </c>
    </row>
    <row r="20" spans="1:8" ht="15.75" thickBot="1" x14ac:dyDescent="0.3">
      <c r="A20" s="41" t="s">
        <v>204</v>
      </c>
      <c r="B20" s="42" t="s">
        <v>205</v>
      </c>
      <c r="C20" s="31" t="s">
        <v>263</v>
      </c>
      <c r="D20" s="36">
        <v>42597</v>
      </c>
      <c r="E20" s="37">
        <v>30</v>
      </c>
      <c r="F20" s="38">
        <v>24638</v>
      </c>
      <c r="H20" t="s">
        <v>195</v>
      </c>
    </row>
    <row r="21" spans="1:8" ht="15.75" thickBot="1" x14ac:dyDescent="0.3">
      <c r="A21" s="43" t="s">
        <v>206</v>
      </c>
      <c r="B21" s="44" t="s">
        <v>207</v>
      </c>
      <c r="C21" s="31" t="s">
        <v>263</v>
      </c>
      <c r="D21" s="36">
        <v>42656</v>
      </c>
      <c r="E21" s="37">
        <v>30</v>
      </c>
      <c r="F21" s="38">
        <v>27138.3</v>
      </c>
      <c r="H21" t="s">
        <v>195</v>
      </c>
    </row>
    <row r="22" spans="1:8" ht="15.75" thickBot="1" x14ac:dyDescent="0.3">
      <c r="A22" s="45" t="s">
        <v>208</v>
      </c>
      <c r="B22" s="46" t="s">
        <v>209</v>
      </c>
      <c r="C22" s="31" t="s">
        <v>263</v>
      </c>
      <c r="D22" s="47">
        <v>42597</v>
      </c>
      <c r="E22" s="48">
        <v>90</v>
      </c>
      <c r="F22" s="49">
        <v>123945</v>
      </c>
      <c r="H22" t="s">
        <v>195</v>
      </c>
    </row>
    <row r="23" spans="1:8" ht="15.75" thickBot="1" x14ac:dyDescent="0.3">
      <c r="A23" s="149" t="s">
        <v>210</v>
      </c>
      <c r="B23" s="150"/>
      <c r="C23" s="150"/>
      <c r="D23" s="150"/>
      <c r="E23" s="151"/>
      <c r="F23" s="50">
        <f>SUM(F15:F22)</f>
        <v>559011.5</v>
      </c>
      <c r="H23" t="s">
        <v>195</v>
      </c>
    </row>
    <row r="24" spans="1:8" x14ac:dyDescent="0.25">
      <c r="A24" s="51"/>
      <c r="B24" s="51"/>
      <c r="C24" s="51"/>
      <c r="D24" s="51"/>
      <c r="E24" s="51"/>
      <c r="F24" s="51"/>
    </row>
    <row r="25" spans="1:8" x14ac:dyDescent="0.25">
      <c r="A25" s="107" t="s">
        <v>261</v>
      </c>
    </row>
  </sheetData>
  <mergeCells count="7">
    <mergeCell ref="A23:E23"/>
    <mergeCell ref="B1:F3"/>
    <mergeCell ref="A5:F5"/>
    <mergeCell ref="A7:F7"/>
    <mergeCell ref="A9:F9"/>
    <mergeCell ref="A11:F11"/>
    <mergeCell ref="E13:F13"/>
  </mergeCells>
  <pageMargins left="0.70866141732283472" right="0.70866141732283472" top="0.74803149606299213" bottom="0.74803149606299213" header="0.31496062992125984" footer="0.31496062992125984"/>
  <pageSetup paperSize="5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B24" sqref="B24"/>
    </sheetView>
  </sheetViews>
  <sheetFormatPr baseColWidth="10" defaultRowHeight="30.75" customHeight="1" x14ac:dyDescent="0.2"/>
  <cols>
    <col min="1" max="1" width="28.42578125" style="52" bestFit="1" customWidth="1"/>
    <col min="2" max="2" width="49.7109375" style="52" customWidth="1"/>
    <col min="3" max="3" width="13.42578125" style="52" bestFit="1" customWidth="1"/>
    <col min="4" max="4" width="32" style="52" customWidth="1"/>
    <col min="5" max="5" width="11.42578125" style="52"/>
    <col min="6" max="6" width="12" style="52" bestFit="1" customWidth="1"/>
    <col min="7" max="16384" width="11.42578125" style="52"/>
  </cols>
  <sheetData>
    <row r="1" spans="1:6" ht="15" customHeight="1" x14ac:dyDescent="0.45">
      <c r="A1"/>
      <c r="B1" s="130" t="s">
        <v>227</v>
      </c>
      <c r="C1" s="130"/>
      <c r="D1" s="130"/>
      <c r="E1" s="78"/>
      <c r="F1" s="78"/>
    </row>
    <row r="2" spans="1:6" ht="15" customHeight="1" x14ac:dyDescent="0.45">
      <c r="A2"/>
      <c r="B2" s="130"/>
      <c r="C2" s="130"/>
      <c r="D2" s="130"/>
      <c r="E2" s="78"/>
      <c r="F2" s="78"/>
    </row>
    <row r="3" spans="1:6" ht="15" customHeight="1" x14ac:dyDescent="0.45">
      <c r="A3"/>
      <c r="B3" s="130"/>
      <c r="C3" s="130"/>
      <c r="D3" s="130"/>
      <c r="E3" s="78"/>
      <c r="F3" s="78"/>
    </row>
    <row r="4" spans="1:6" ht="22.5" x14ac:dyDescent="0.45">
      <c r="A4"/>
      <c r="B4" s="78"/>
      <c r="C4" s="78"/>
      <c r="D4"/>
      <c r="E4"/>
      <c r="F4"/>
    </row>
    <row r="5" spans="1:6" ht="15" customHeight="1" x14ac:dyDescent="0.2">
      <c r="A5" s="152" t="s">
        <v>0</v>
      </c>
      <c r="B5" s="152"/>
      <c r="C5" s="152"/>
      <c r="D5" s="152"/>
      <c r="E5" s="81"/>
      <c r="F5" s="81"/>
    </row>
    <row r="6" spans="1:6" ht="15" x14ac:dyDescent="0.25">
      <c r="A6"/>
      <c r="B6"/>
      <c r="C6"/>
      <c r="D6"/>
      <c r="E6"/>
      <c r="F6"/>
    </row>
    <row r="7" spans="1:6" ht="12.75" x14ac:dyDescent="0.2">
      <c r="A7" s="132" t="s">
        <v>228</v>
      </c>
      <c r="B7" s="132"/>
      <c r="C7" s="132"/>
      <c r="D7" s="132"/>
      <c r="E7" s="75"/>
      <c r="F7" s="75"/>
    </row>
    <row r="8" spans="1:6" ht="15" x14ac:dyDescent="0.25">
      <c r="A8" s="76"/>
      <c r="B8" s="76"/>
      <c r="C8" s="76"/>
      <c r="D8"/>
      <c r="E8"/>
      <c r="F8"/>
    </row>
    <row r="9" spans="1:6" ht="19.5" x14ac:dyDescent="0.25">
      <c r="A9" s="133" t="s">
        <v>256</v>
      </c>
      <c r="B9" s="133"/>
      <c r="C9" s="133"/>
      <c r="D9" s="133"/>
      <c r="E9" s="79"/>
      <c r="F9" s="79"/>
    </row>
    <row r="10" spans="1:6" ht="15" x14ac:dyDescent="0.25">
      <c r="A10"/>
      <c r="B10"/>
      <c r="C10"/>
      <c r="D10"/>
      <c r="E10"/>
      <c r="F10"/>
    </row>
    <row r="11" spans="1:6" ht="12.75" x14ac:dyDescent="0.2">
      <c r="A11" s="129" t="s">
        <v>260</v>
      </c>
      <c r="B11" s="129"/>
      <c r="C11" s="129"/>
      <c r="D11" s="129"/>
      <c r="E11" s="80"/>
      <c r="F11" s="80"/>
    </row>
    <row r="12" spans="1:6" ht="15" x14ac:dyDescent="0.25">
      <c r="A12" s="74"/>
      <c r="B12" s="74"/>
      <c r="C12" s="74"/>
      <c r="D12"/>
      <c r="E12"/>
      <c r="F12"/>
    </row>
    <row r="13" spans="1:6" ht="15" x14ac:dyDescent="0.25">
      <c r="A13" s="75" t="s">
        <v>236</v>
      </c>
      <c r="B13"/>
      <c r="C13"/>
      <c r="D13" s="94" t="s">
        <v>237</v>
      </c>
      <c r="E13"/>
    </row>
    <row r="14" spans="1:6" ht="12.75" thickBot="1" x14ac:dyDescent="0.25">
      <c r="A14" s="89"/>
      <c r="B14" s="89"/>
      <c r="C14" s="89"/>
      <c r="D14" s="89"/>
    </row>
    <row r="15" spans="1:6" ht="12.75" thickBot="1" x14ac:dyDescent="0.25">
      <c r="A15" s="90" t="s">
        <v>211</v>
      </c>
      <c r="B15" s="91" t="s">
        <v>212</v>
      </c>
      <c r="C15" s="92" t="s">
        <v>213</v>
      </c>
      <c r="D15" s="93" t="s">
        <v>214</v>
      </c>
    </row>
    <row r="16" spans="1:6" ht="48" x14ac:dyDescent="0.2">
      <c r="A16" s="53" t="s">
        <v>215</v>
      </c>
      <c r="B16" s="54" t="s">
        <v>216</v>
      </c>
      <c r="C16" s="55">
        <v>198592</v>
      </c>
      <c r="D16" s="56" t="s">
        <v>217</v>
      </c>
    </row>
    <row r="17" spans="1:6" ht="36" x14ac:dyDescent="0.2">
      <c r="A17" s="57" t="s">
        <v>218</v>
      </c>
      <c r="B17" s="58" t="s">
        <v>219</v>
      </c>
      <c r="C17" s="59">
        <v>100700</v>
      </c>
      <c r="D17" s="60" t="s">
        <v>220</v>
      </c>
    </row>
    <row r="18" spans="1:6" ht="36" x14ac:dyDescent="0.2">
      <c r="A18" s="61" t="s">
        <v>221</v>
      </c>
      <c r="B18" s="62" t="s">
        <v>222</v>
      </c>
      <c r="C18" s="63">
        <v>481632</v>
      </c>
      <c r="D18" s="64" t="s">
        <v>223</v>
      </c>
      <c r="F18" s="108"/>
    </row>
    <row r="19" spans="1:6" ht="48.75" thickBot="1" x14ac:dyDescent="0.25">
      <c r="A19" s="65" t="s">
        <v>224</v>
      </c>
      <c r="B19" s="66" t="s">
        <v>225</v>
      </c>
      <c r="C19" s="67">
        <v>285386.94</v>
      </c>
      <c r="D19" s="68" t="s">
        <v>226</v>
      </c>
    </row>
    <row r="20" spans="1:6" ht="30.75" customHeight="1" thickBot="1" x14ac:dyDescent="0.25">
      <c r="C20" s="69">
        <f>SUM(C16:C19)</f>
        <v>1066310.94</v>
      </c>
    </row>
    <row r="22" spans="1:6" ht="30.75" customHeight="1" x14ac:dyDescent="0.2">
      <c r="A22" s="107" t="s">
        <v>262</v>
      </c>
    </row>
  </sheetData>
  <mergeCells count="5">
    <mergeCell ref="A5:D5"/>
    <mergeCell ref="A7:D7"/>
    <mergeCell ref="A9:D9"/>
    <mergeCell ref="A11:D11"/>
    <mergeCell ref="B1:D3"/>
  </mergeCells>
  <pageMargins left="0.70866141732283472" right="0.70866141732283472" top="0.74803149606299213" bottom="0.74803149606299213" header="0.31496062992125984" footer="0.31496062992125984"/>
  <pageSetup paperSize="5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Anexo1</vt:lpstr>
      <vt:lpstr>Anexo2</vt:lpstr>
      <vt:lpstr>Anexo3</vt:lpstr>
      <vt:lpstr>Anexo4</vt:lpstr>
      <vt:lpstr>Anexo1!Área_de_impresión</vt:lpstr>
      <vt:lpstr>Anexo2!Área_de_impresión</vt:lpstr>
      <vt:lpstr>Anexo3!Área_de_impresión</vt:lpstr>
      <vt:lpstr>Anexo4!Área_de_impresión</vt:lpstr>
      <vt:lpstr>Anexo2!Títulos_a_imprimir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Perez Elizalde</dc:creator>
  <cp:lastModifiedBy>Angelica Jimenez</cp:lastModifiedBy>
  <cp:lastPrinted>2018-06-11T14:11:56Z</cp:lastPrinted>
  <dcterms:created xsi:type="dcterms:W3CDTF">2018-06-08T16:47:29Z</dcterms:created>
  <dcterms:modified xsi:type="dcterms:W3CDTF">2019-02-18T20:06:13Z</dcterms:modified>
</cp:coreProperties>
</file>