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</sheets>
  <definedNames>
    <definedName name="_xlnm.Print_Area" localSheetId="0">Hoja1!$B$2:$L$70</definedName>
  </definedNames>
  <calcPr calcId="145621"/>
</workbook>
</file>

<file path=xl/calcChain.xml><?xml version="1.0" encoding="utf-8"?>
<calcChain xmlns="http://schemas.openxmlformats.org/spreadsheetml/2006/main">
  <c r="I20" i="1" l="1"/>
  <c r="I16" i="1"/>
  <c r="I59" i="1"/>
  <c r="I12" i="1"/>
  <c r="I57" i="1"/>
  <c r="I70" i="1" l="1"/>
  <c r="I69" i="1"/>
  <c r="I22" i="1" l="1"/>
  <c r="I21" i="1"/>
  <c r="I17" i="1"/>
  <c r="I18" i="1"/>
  <c r="I14" i="1"/>
  <c r="I13" i="1"/>
</calcChain>
</file>

<file path=xl/sharedStrings.xml><?xml version="1.0" encoding="utf-8"?>
<sst xmlns="http://schemas.openxmlformats.org/spreadsheetml/2006/main" count="268" uniqueCount="116">
  <si>
    <t>Guía de Cumplimiento de la Ley de Disciplina Financiera de las Entidades Federativas y Municipios</t>
  </si>
  <si>
    <t>Indicadores de Observancia ( c )</t>
  </si>
  <si>
    <t>Implementación</t>
  </si>
  <si>
    <t>SI</t>
  </si>
  <si>
    <t>NO</t>
  </si>
  <si>
    <t>Mecanismo de Verificación (d)</t>
  </si>
  <si>
    <t>Fecha estimada de cumplimiento ( e )</t>
  </si>
  <si>
    <t>Resultado</t>
  </si>
  <si>
    <t xml:space="preserve">Monto o valor (f) </t>
  </si>
  <si>
    <t>Fundamento (h)</t>
  </si>
  <si>
    <t>Comentarios (i)</t>
  </si>
  <si>
    <t>INDICADORES PRESUPUESTARIOS</t>
  </si>
  <si>
    <t>A. INDICADORES CUANTITATIVOS</t>
  </si>
  <si>
    <t>Unidad 
(pesos/porcentaje) (g)</t>
  </si>
  <si>
    <t xml:space="preserve">Balance Presupuestario Sostenible (j) </t>
  </si>
  <si>
    <t>a.</t>
  </si>
  <si>
    <t>Propuesto</t>
  </si>
  <si>
    <t>Aprobado</t>
  </si>
  <si>
    <t>Ejercido</t>
  </si>
  <si>
    <t>b.</t>
  </si>
  <si>
    <t>c.</t>
  </si>
  <si>
    <t>Iniciativa de Ley de Ingresos y Proyecto de Prespuesto de Egresos</t>
  </si>
  <si>
    <t>Ley de Ingresos y Presupuesto de Egresos</t>
  </si>
  <si>
    <t>Cuenta Pública / Formato 4 LDF</t>
  </si>
  <si>
    <t>pesos</t>
  </si>
  <si>
    <t>Art. 6 y 19 de la LDF</t>
  </si>
  <si>
    <t>Balance Presupuestario de Recursos Disponibles Sostenible (k)</t>
  </si>
  <si>
    <t>Financiamiento Neto dentro del Techo de Financiamiento Neto (l)</t>
  </si>
  <si>
    <t>Iniciativa de Ley de Ingresos</t>
  </si>
  <si>
    <t>Ley de Ingresos</t>
  </si>
  <si>
    <t>Art. 6, 19 y 46 de la LDF</t>
  </si>
  <si>
    <t>Asignación al fideicomiso para desastres naturales (m)</t>
  </si>
  <si>
    <t>a. 1 Aprobado</t>
  </si>
  <si>
    <t>a. 2 Pagado</t>
  </si>
  <si>
    <t>Reporte Trim. Formato 6 a)</t>
  </si>
  <si>
    <t>Cuenta Pública / Formato 6 a)</t>
  </si>
  <si>
    <t>Art. 9 de la LDF</t>
  </si>
  <si>
    <t xml:space="preserve">b. </t>
  </si>
  <si>
    <t>Aportación promedio realizada por la Entidad Federativa durante los 5 ejercicios previos, para infraestructura dañada por desastres naturales (n)</t>
  </si>
  <si>
    <t xml:space="preserve">Saldo del fideicomiso para desastres naturales (o) </t>
  </si>
  <si>
    <t>d.</t>
  </si>
  <si>
    <t>Costo promedio de los últimos 5 ejercicios de la reconstrucción de infraestructura dañada por desastres naturales (p)</t>
  </si>
  <si>
    <t>Autorizaciones de recursos aprobados por el FONDEN</t>
  </si>
  <si>
    <t>Cuenta Pública / Auxiliar de Cuentas</t>
  </si>
  <si>
    <t>Art. 10 y 21 de la LDF</t>
  </si>
  <si>
    <t>Techo para servicios personales (q)</t>
  </si>
  <si>
    <t>Asignación en el Presupuesto de Egresos</t>
  </si>
  <si>
    <t>Reporte Trim. Formato 6 d)</t>
  </si>
  <si>
    <t>Art. 13 fracc. V y 21 de la LDF</t>
  </si>
  <si>
    <t>Art. 11 y 21 de la LDF</t>
  </si>
  <si>
    <t>Presupuesto de Egresos</t>
  </si>
  <si>
    <t>Previsiones de gasto para compromisos de pago derivados de APPs ( r )</t>
  </si>
  <si>
    <t>Proyecto de Presupuesto de Egresos</t>
  </si>
  <si>
    <t xml:space="preserve">Techo de ADEFAS para el ejercicio fiscal (s) </t>
  </si>
  <si>
    <t>Art. 12 y 20 de la LDF</t>
  </si>
  <si>
    <t>Art. 5 y 18 de la LDF</t>
  </si>
  <si>
    <t>B. INDICADORES CUALITATIVOS</t>
  </si>
  <si>
    <t>Iniciativa de Ley de Ingresos y Proyecto de Presupuesto de Egresos</t>
  </si>
  <si>
    <t>Objetivos anuales, estrategias y metas para el ejercicio fiscal (t)</t>
  </si>
  <si>
    <t>e.</t>
  </si>
  <si>
    <t>Proyecciones de ejercicios posteriores (u)</t>
  </si>
  <si>
    <t>Estudio actuarial de las pensiones de sus trabajadores (x)</t>
  </si>
  <si>
    <t>Descripción de riesgos relevantes y propuestas de acción para 
enfrentarlos (v)</t>
  </si>
  <si>
    <t>Resultados de ejercicios fiscales anteriores y el ejercicio fiscal 
en cuestión (w)</t>
  </si>
  <si>
    <t>Iniciativa de Ley de Ingresos y Proyecto de Prespuesto de Egresos / Formatos 7 a) y b)</t>
  </si>
  <si>
    <t>Iniciativa de Ley de Ingresos y Proyecto de Prespuesto de Egresos / Formatos 7 c) y d)</t>
  </si>
  <si>
    <t>Proyecto de Prespuesto de Egresos / Formato 8</t>
  </si>
  <si>
    <t>Balance Presupuestario de Recursos Disponibles Sostenible, en caso de ser negativo</t>
  </si>
  <si>
    <t>Razones excepcionales que justifican el Balance Presupuestario 
de Recursos Disponibles negativo (y)</t>
  </si>
  <si>
    <t>Iniciativa de Ley de Ingresos o Proyecto de Prespuesto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</si>
  <si>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</si>
  <si>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</si>
  <si>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</si>
  <si>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</si>
  <si>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</si>
  <si>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</si>
  <si>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</si>
  <si>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</si>
  <si>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Art. 14 y 21 de la LDF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</si>
  <si>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</si>
  <si>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</si>
  <si>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</si>
  <si>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</si>
  <si>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Cuenta Pública</t>
  </si>
  <si>
    <t>Monto de Ingresos Excedentes derivados de ILD destinados al fin señalado por los Artículos 14, fracción I y 21 de la LDF (ff)</t>
  </si>
  <si>
    <t>Monto de Ingresos Excedentes derivados de ILD destinados al fin del Artículo 14, fracción II, a) de la LDF (gg)</t>
  </si>
  <si>
    <t>Monto de Ingresos Excedentes derivados de ILD destinados al fin del Artículo 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</si>
  <si>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</si>
  <si>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</si>
  <si>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</si>
  <si>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Análisis de conveniencia y análisis de transferencia de riesgos de los proyectos APPs (kk)</t>
  </si>
  <si>
    <t>Identificación de población objetivo, destino y temporalidad de subsidios (ll)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</si>
  <si>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</si>
  <si>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</si>
  <si>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</si>
  <si>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</si>
  <si>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</si>
  <si>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Página de internet de la Secretaría de Finanzas o Tesorería Municipal</t>
  </si>
  <si>
    <t>Art. 13 frac. III y 21 de la LDF</t>
  </si>
  <si>
    <t>Art. 13 frac. VII y 21 de la LDF</t>
  </si>
  <si>
    <t>Del 1 de enero al 31 de diciembre de 2017</t>
  </si>
  <si>
    <t>01 de Noviembre del 2016</t>
  </si>
  <si>
    <t>31 de Marzo del 2018</t>
  </si>
  <si>
    <t>31 de Diciembre del 2016</t>
  </si>
  <si>
    <t>N/A</t>
  </si>
  <si>
    <t>GOBIERNO DEL ESTADO DE JALISCO</t>
  </si>
  <si>
    <t xml:space="preserve">En el presupuesto estatal aprobado para 2017 se incluyen 17,092.5 MDP correspondientes a las provisiones para el pago de los servicios personales del Fondo de Aportaciones para la Nómina Educativa y el Gasto Operativo (FONE). Estos recursos se transfieren para su ejercicio al capítulo 1000 durante el transcurso del año. </t>
  </si>
  <si>
    <t>31 de Marzo del 2017</t>
  </si>
  <si>
    <t>Actualización permanente de los padrones por altas y bajas</t>
  </si>
  <si>
    <t>Para los Recursos Federales de proyectos mayores a 10 millones de UDIS, el Análisis Costo Beneficio se cargan en la plataforma SEFIR 23 de la SHCP diseñada para estos fines.</t>
  </si>
  <si>
    <t>Todo el año</t>
  </si>
  <si>
    <t>Recursos destinados a la atención de desastres naturales</t>
  </si>
  <si>
    <t>Promedio calculado con los recursos aprobados por el FONDEN de 2012 a 2016</t>
  </si>
  <si>
    <t>Promedio de recursos aprobados federales en el periodo 2016 a 2016</t>
  </si>
  <si>
    <t>En proceso de constitución del Fideicomiso señalado en el art. 9 de la LDF</t>
  </si>
  <si>
    <t>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</si>
</sst>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1" fillId="3" borderId="11" xfId="0" applyFont="1" applyFill="1" applyBorder="1"/>
    <xf numFmtId="0" fontId="1" fillId="3" borderId="12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" fillId="3" borderId="7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/>
    <xf numFmtId="0" fontId="0" fillId="0" borderId="1" xfId="0" applyBorder="1" applyAlignment="1">
      <alignment horizontal="center" vertical="center" wrapText="1"/>
    </xf>
    <xf numFmtId="0" fontId="0" fillId="5" borderId="10" xfId="0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/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0"/>
  <sheetViews>
    <sheetView tabSelected="1" topLeftCell="B2" zoomScale="80" zoomScaleNormal="80" workbookViewId="0">
      <pane ySplit="7" topLeftCell="A64" activePane="bottomLeft" state="frozen"/>
      <selection activeCell="A2" sqref="A2"/>
      <selection pane="bottomLeft" activeCell="H70" sqref="H70"/>
    </sheetView>
  </sheetViews>
  <sheetFormatPr baseColWidth="10" defaultRowHeight="15" x14ac:dyDescent="0.25"/>
  <cols>
    <col min="2" max="3" width="3.5703125" customWidth="1"/>
    <col min="4" max="4" width="64.42578125" customWidth="1"/>
    <col min="5" max="5" width="3.5703125" customWidth="1"/>
    <col min="6" max="6" width="22.85546875" customWidth="1"/>
    <col min="7" max="7" width="3.5703125" customWidth="1"/>
    <col min="8" max="11" width="22.85546875" customWidth="1"/>
    <col min="12" max="12" width="24.42578125" customWidth="1"/>
  </cols>
  <sheetData>
    <row r="2" spans="2:12" x14ac:dyDescent="0.25">
      <c r="B2" s="36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12" x14ac:dyDescent="0.25">
      <c r="B4" s="39" t="s">
        <v>100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2:12" x14ac:dyDescent="0.25">
      <c r="B5" s="42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2:12" x14ac:dyDescent="0.25">
      <c r="B6" s="45" t="s">
        <v>1</v>
      </c>
      <c r="C6" s="46"/>
      <c r="D6" s="47"/>
      <c r="E6" s="57" t="s">
        <v>2</v>
      </c>
      <c r="F6" s="57"/>
      <c r="G6" s="57"/>
      <c r="H6" s="57"/>
      <c r="I6" s="57" t="s">
        <v>7</v>
      </c>
      <c r="J6" s="57"/>
      <c r="K6" s="54" t="s">
        <v>9</v>
      </c>
      <c r="L6" s="54" t="s">
        <v>10</v>
      </c>
    </row>
    <row r="7" spans="2:12" x14ac:dyDescent="0.25">
      <c r="B7" s="48"/>
      <c r="C7" s="49"/>
      <c r="D7" s="50"/>
      <c r="E7" s="56" t="s">
        <v>3</v>
      </c>
      <c r="F7" s="56"/>
      <c r="G7" s="56" t="s">
        <v>4</v>
      </c>
      <c r="H7" s="56"/>
      <c r="I7" s="58"/>
      <c r="J7" s="58"/>
      <c r="K7" s="55"/>
      <c r="L7" s="55"/>
    </row>
    <row r="8" spans="2:12" ht="30" x14ac:dyDescent="0.25">
      <c r="B8" s="51"/>
      <c r="C8" s="52"/>
      <c r="D8" s="53"/>
      <c r="E8" s="2"/>
      <c r="F8" s="3" t="s">
        <v>5</v>
      </c>
      <c r="G8" s="2"/>
      <c r="H8" s="3" t="s">
        <v>6</v>
      </c>
      <c r="I8" s="23" t="s">
        <v>8</v>
      </c>
      <c r="J8" s="3" t="s">
        <v>13</v>
      </c>
      <c r="K8" s="55"/>
      <c r="L8" s="55"/>
    </row>
    <row r="9" spans="2:12" x14ac:dyDescent="0.25">
      <c r="B9" s="11" t="s">
        <v>11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2" x14ac:dyDescent="0.25">
      <c r="B10" s="8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2:12" x14ac:dyDescent="0.25">
      <c r="B11" s="12">
        <v>1</v>
      </c>
      <c r="C11" s="13" t="s">
        <v>14</v>
      </c>
      <c r="D11" s="6"/>
      <c r="E11" s="6"/>
      <c r="F11" s="6"/>
      <c r="G11" s="6"/>
      <c r="H11" s="6"/>
      <c r="I11" s="6"/>
      <c r="J11" s="6"/>
      <c r="K11" s="6"/>
      <c r="L11" s="7"/>
    </row>
    <row r="12" spans="2:12" ht="45" x14ac:dyDescent="0.25">
      <c r="B12" s="15"/>
      <c r="C12" s="16" t="s">
        <v>15</v>
      </c>
      <c r="D12" s="17" t="s">
        <v>16</v>
      </c>
      <c r="E12" s="1"/>
      <c r="F12" s="14" t="s">
        <v>21</v>
      </c>
      <c r="G12" s="1"/>
      <c r="H12" s="27" t="s">
        <v>101</v>
      </c>
      <c r="I12" s="30">
        <f>100923903000-(100923903000-481696596)</f>
        <v>481696596</v>
      </c>
      <c r="J12" s="18" t="s">
        <v>24</v>
      </c>
      <c r="K12" s="18" t="s">
        <v>25</v>
      </c>
      <c r="L12" s="1"/>
    </row>
    <row r="13" spans="2:12" ht="49.5" customHeight="1" x14ac:dyDescent="0.25">
      <c r="B13" s="15"/>
      <c r="C13" s="16" t="s">
        <v>19</v>
      </c>
      <c r="D13" s="17" t="s">
        <v>17</v>
      </c>
      <c r="E13" s="1"/>
      <c r="F13" s="14" t="s">
        <v>22</v>
      </c>
      <c r="G13" s="1"/>
      <c r="H13" s="27" t="s">
        <v>103</v>
      </c>
      <c r="I13" s="30">
        <f>100923903000-(100923903000-481696596)</f>
        <v>481696596</v>
      </c>
      <c r="J13" s="18" t="s">
        <v>24</v>
      </c>
      <c r="K13" s="18" t="s">
        <v>25</v>
      </c>
      <c r="L13" s="1"/>
    </row>
    <row r="14" spans="2:12" ht="30" x14ac:dyDescent="0.25">
      <c r="B14" s="15"/>
      <c r="C14" s="16" t="s">
        <v>20</v>
      </c>
      <c r="D14" s="17" t="s">
        <v>18</v>
      </c>
      <c r="E14" s="1"/>
      <c r="F14" s="14" t="s">
        <v>23</v>
      </c>
      <c r="G14" s="1"/>
      <c r="H14" s="31" t="s">
        <v>102</v>
      </c>
      <c r="I14" s="30">
        <f>112294699143-(109103779038-477143619)</f>
        <v>3668063724</v>
      </c>
      <c r="J14" s="18" t="s">
        <v>24</v>
      </c>
      <c r="K14" s="18" t="s">
        <v>25</v>
      </c>
      <c r="L14" s="1"/>
    </row>
    <row r="15" spans="2:12" x14ac:dyDescent="0.25">
      <c r="B15" s="12">
        <v>2</v>
      </c>
      <c r="C15" s="13" t="s">
        <v>26</v>
      </c>
      <c r="D15" s="6"/>
      <c r="E15" s="6"/>
      <c r="F15" s="6"/>
      <c r="G15" s="6"/>
      <c r="H15" s="6"/>
      <c r="I15" s="6"/>
      <c r="J15" s="6"/>
      <c r="K15" s="6"/>
      <c r="L15" s="7"/>
    </row>
    <row r="16" spans="2:12" ht="45" x14ac:dyDescent="0.25">
      <c r="B16" s="15"/>
      <c r="C16" s="16" t="s">
        <v>15</v>
      </c>
      <c r="D16" s="17" t="s">
        <v>16</v>
      </c>
      <c r="E16" s="1"/>
      <c r="F16" s="14" t="s">
        <v>21</v>
      </c>
      <c r="G16" s="1"/>
      <c r="H16" s="27" t="s">
        <v>101</v>
      </c>
      <c r="I16" s="30">
        <f>(57971305000+0)-(57971305000-481696596)</f>
        <v>481696596</v>
      </c>
      <c r="J16" s="18" t="s">
        <v>24</v>
      </c>
      <c r="K16" s="18" t="s">
        <v>25</v>
      </c>
      <c r="L16" s="1"/>
    </row>
    <row r="17" spans="2:12" ht="51" customHeight="1" x14ac:dyDescent="0.25">
      <c r="B17" s="15"/>
      <c r="C17" s="16" t="s">
        <v>19</v>
      </c>
      <c r="D17" s="17" t="s">
        <v>17</v>
      </c>
      <c r="E17" s="1"/>
      <c r="F17" s="14" t="s">
        <v>22</v>
      </c>
      <c r="G17" s="1"/>
      <c r="H17" s="27" t="s">
        <v>103</v>
      </c>
      <c r="I17" s="30">
        <f>(57971305000+0)-(57971305000-481696596)</f>
        <v>481696596</v>
      </c>
      <c r="J17" s="18" t="s">
        <v>24</v>
      </c>
      <c r="K17" s="18" t="s">
        <v>25</v>
      </c>
      <c r="L17" s="1"/>
    </row>
    <row r="18" spans="2:12" ht="30" x14ac:dyDescent="0.25">
      <c r="B18" s="15"/>
      <c r="C18" s="16" t="s">
        <v>20</v>
      </c>
      <c r="D18" s="17" t="s">
        <v>18</v>
      </c>
      <c r="E18" s="1"/>
      <c r="F18" s="14" t="s">
        <v>23</v>
      </c>
      <c r="G18" s="1"/>
      <c r="H18" s="27" t="s">
        <v>102</v>
      </c>
      <c r="I18" s="30">
        <f>(62885227652+320996539)-(61232996522-477143619)</f>
        <v>2450371288</v>
      </c>
      <c r="J18" s="18" t="s">
        <v>24</v>
      </c>
      <c r="K18" s="18" t="s">
        <v>25</v>
      </c>
      <c r="L18" s="1"/>
    </row>
    <row r="19" spans="2:12" x14ac:dyDescent="0.25">
      <c r="B19" s="12">
        <v>3</v>
      </c>
      <c r="C19" s="13" t="s">
        <v>27</v>
      </c>
      <c r="D19" s="6"/>
      <c r="E19" s="6"/>
      <c r="F19" s="6"/>
      <c r="G19" s="6"/>
      <c r="H19" s="6"/>
      <c r="I19" s="6"/>
      <c r="J19" s="6"/>
      <c r="K19" s="6"/>
      <c r="L19" s="7"/>
    </row>
    <row r="20" spans="2:12" ht="30" x14ac:dyDescent="0.25">
      <c r="B20" s="15"/>
      <c r="C20" s="16" t="s">
        <v>15</v>
      </c>
      <c r="D20" s="17" t="s">
        <v>16</v>
      </c>
      <c r="E20" s="1"/>
      <c r="F20" s="14" t="s">
        <v>28</v>
      </c>
      <c r="G20" s="1"/>
      <c r="H20" s="27" t="s">
        <v>101</v>
      </c>
      <c r="I20" s="33">
        <f>0-481696596</f>
        <v>-481696596</v>
      </c>
      <c r="J20" s="18" t="s">
        <v>24</v>
      </c>
      <c r="K20" s="18" t="s">
        <v>30</v>
      </c>
      <c r="L20" s="1"/>
    </row>
    <row r="21" spans="2:12" ht="30" x14ac:dyDescent="0.25">
      <c r="B21" s="15"/>
      <c r="C21" s="16" t="s">
        <v>19</v>
      </c>
      <c r="D21" s="17" t="s">
        <v>17</v>
      </c>
      <c r="E21" s="1"/>
      <c r="F21" s="14" t="s">
        <v>29</v>
      </c>
      <c r="G21" s="1"/>
      <c r="H21" s="27" t="s">
        <v>103</v>
      </c>
      <c r="I21" s="33">
        <f>0-481696596</f>
        <v>-481696596</v>
      </c>
      <c r="J21" s="18" t="s">
        <v>24</v>
      </c>
      <c r="K21" s="18" t="s">
        <v>30</v>
      </c>
      <c r="L21" s="1"/>
    </row>
    <row r="22" spans="2:12" ht="30" x14ac:dyDescent="0.25">
      <c r="B22" s="15"/>
      <c r="C22" s="16" t="s">
        <v>20</v>
      </c>
      <c r="D22" s="17" t="s">
        <v>18</v>
      </c>
      <c r="E22" s="1"/>
      <c r="F22" s="14" t="s">
        <v>23</v>
      </c>
      <c r="G22" s="1"/>
      <c r="H22" s="27" t="s">
        <v>102</v>
      </c>
      <c r="I22" s="33">
        <f>320996539-477143619</f>
        <v>-156147080</v>
      </c>
      <c r="J22" s="18" t="s">
        <v>24</v>
      </c>
      <c r="K22" s="18" t="s">
        <v>30</v>
      </c>
      <c r="L22" s="1"/>
    </row>
    <row r="23" spans="2:12" x14ac:dyDescent="0.25">
      <c r="B23" s="12">
        <v>4</v>
      </c>
      <c r="C23" s="13" t="s">
        <v>111</v>
      </c>
      <c r="D23" s="6"/>
      <c r="E23" s="6"/>
      <c r="F23" s="6"/>
      <c r="G23" s="6"/>
      <c r="H23" s="6"/>
      <c r="I23" s="6"/>
      <c r="J23" s="6"/>
      <c r="K23" s="6"/>
      <c r="L23" s="7"/>
    </row>
    <row r="24" spans="2:12" x14ac:dyDescent="0.25">
      <c r="B24" s="15"/>
      <c r="C24" s="16" t="s">
        <v>15</v>
      </c>
      <c r="D24" s="17" t="s">
        <v>31</v>
      </c>
      <c r="E24" s="1"/>
      <c r="F24" s="14"/>
      <c r="G24" s="1"/>
      <c r="H24" s="1"/>
      <c r="I24" s="1"/>
      <c r="J24" s="18"/>
      <c r="K24" s="18"/>
      <c r="L24" s="1"/>
    </row>
    <row r="25" spans="2:12" ht="60" x14ac:dyDescent="0.25">
      <c r="B25" s="15"/>
      <c r="C25" s="16"/>
      <c r="D25" s="17" t="s">
        <v>32</v>
      </c>
      <c r="E25" s="1"/>
      <c r="F25" s="14" t="s">
        <v>34</v>
      </c>
      <c r="G25" s="1"/>
      <c r="H25" s="27" t="s">
        <v>102</v>
      </c>
      <c r="I25" s="32">
        <v>0</v>
      </c>
      <c r="J25" s="18" t="s">
        <v>24</v>
      </c>
      <c r="K25" s="18" t="s">
        <v>36</v>
      </c>
      <c r="L25" s="26" t="s">
        <v>114</v>
      </c>
    </row>
    <row r="26" spans="2:12" ht="60" x14ac:dyDescent="0.25">
      <c r="B26" s="15"/>
      <c r="C26" s="16"/>
      <c r="D26" s="17" t="s">
        <v>33</v>
      </c>
      <c r="E26" s="1"/>
      <c r="F26" s="14" t="s">
        <v>35</v>
      </c>
      <c r="G26" s="1"/>
      <c r="H26" s="27" t="s">
        <v>102</v>
      </c>
      <c r="I26" s="32">
        <v>0</v>
      </c>
      <c r="J26" s="18" t="s">
        <v>24</v>
      </c>
      <c r="K26" s="18" t="s">
        <v>36</v>
      </c>
      <c r="L26" s="26" t="s">
        <v>114</v>
      </c>
    </row>
    <row r="27" spans="2:12" ht="60" x14ac:dyDescent="0.25">
      <c r="B27" s="15"/>
      <c r="C27" s="16" t="s">
        <v>37</v>
      </c>
      <c r="D27" s="19" t="s">
        <v>38</v>
      </c>
      <c r="E27" s="1"/>
      <c r="F27" s="14" t="s">
        <v>42</v>
      </c>
      <c r="G27" s="1"/>
      <c r="H27" s="29" t="s">
        <v>115</v>
      </c>
      <c r="I27" s="32">
        <v>107984082.59999999</v>
      </c>
      <c r="J27" s="18" t="s">
        <v>24</v>
      </c>
      <c r="K27" s="18" t="s">
        <v>36</v>
      </c>
      <c r="L27" s="14" t="s">
        <v>112</v>
      </c>
    </row>
    <row r="28" spans="2:12" ht="60" x14ac:dyDescent="0.25">
      <c r="B28" s="15"/>
      <c r="C28" s="16" t="s">
        <v>20</v>
      </c>
      <c r="D28" s="17" t="s">
        <v>39</v>
      </c>
      <c r="E28" s="1"/>
      <c r="F28" s="14" t="s">
        <v>43</v>
      </c>
      <c r="G28" s="1"/>
      <c r="H28" s="27" t="s">
        <v>102</v>
      </c>
      <c r="I28" s="32">
        <v>0</v>
      </c>
      <c r="J28" s="18" t="s">
        <v>24</v>
      </c>
      <c r="K28" s="18" t="s">
        <v>36</v>
      </c>
      <c r="L28" s="26" t="s">
        <v>114</v>
      </c>
    </row>
    <row r="29" spans="2:12" ht="45" x14ac:dyDescent="0.25">
      <c r="B29" s="15"/>
      <c r="C29" s="16" t="s">
        <v>40</v>
      </c>
      <c r="D29" s="19" t="s">
        <v>41</v>
      </c>
      <c r="E29" s="1"/>
      <c r="F29" s="14" t="s">
        <v>42</v>
      </c>
      <c r="G29" s="1"/>
      <c r="H29" s="29" t="s">
        <v>115</v>
      </c>
      <c r="I29" s="32">
        <v>257867805.40000001</v>
      </c>
      <c r="J29" s="18" t="s">
        <v>24</v>
      </c>
      <c r="K29" s="18" t="s">
        <v>36</v>
      </c>
      <c r="L29" s="14" t="s">
        <v>113</v>
      </c>
    </row>
    <row r="30" spans="2:12" x14ac:dyDescent="0.25">
      <c r="B30" s="12">
        <v>5</v>
      </c>
      <c r="C30" s="13" t="s">
        <v>45</v>
      </c>
      <c r="D30" s="6"/>
      <c r="E30" s="6"/>
      <c r="F30" s="6"/>
      <c r="G30" s="6"/>
      <c r="H30" s="6"/>
      <c r="I30" s="6"/>
      <c r="J30" s="6"/>
      <c r="K30" s="6"/>
      <c r="L30" s="7"/>
    </row>
    <row r="31" spans="2:12" ht="225" x14ac:dyDescent="0.25">
      <c r="B31" s="15"/>
      <c r="C31" s="16" t="s">
        <v>15</v>
      </c>
      <c r="D31" s="17" t="s">
        <v>46</v>
      </c>
      <c r="E31" s="1"/>
      <c r="F31" s="14" t="s">
        <v>47</v>
      </c>
      <c r="G31" s="1"/>
      <c r="H31" s="27" t="s">
        <v>102</v>
      </c>
      <c r="I31" s="30">
        <v>17952400139</v>
      </c>
      <c r="J31" s="18" t="s">
        <v>24</v>
      </c>
      <c r="K31" s="18" t="s">
        <v>44</v>
      </c>
      <c r="L31" s="24" t="s">
        <v>106</v>
      </c>
    </row>
    <row r="32" spans="2:12" ht="30" x14ac:dyDescent="0.25">
      <c r="B32" s="15"/>
      <c r="C32" s="16" t="s">
        <v>19</v>
      </c>
      <c r="D32" s="17" t="s">
        <v>18</v>
      </c>
      <c r="E32" s="1"/>
      <c r="F32" s="14" t="s">
        <v>47</v>
      </c>
      <c r="G32" s="1"/>
      <c r="H32" s="27" t="s">
        <v>102</v>
      </c>
      <c r="I32" s="30">
        <v>34715222103</v>
      </c>
      <c r="J32" s="18" t="s">
        <v>24</v>
      </c>
      <c r="K32" s="14" t="s">
        <v>48</v>
      </c>
      <c r="L32" s="1"/>
    </row>
    <row r="33" spans="2:12" x14ac:dyDescent="0.25">
      <c r="B33" s="12">
        <v>6</v>
      </c>
      <c r="C33" s="13" t="s">
        <v>51</v>
      </c>
      <c r="D33" s="6"/>
      <c r="E33" s="6"/>
      <c r="F33" s="6"/>
      <c r="G33" s="6"/>
      <c r="H33" s="6"/>
      <c r="I33" s="6"/>
      <c r="J33" s="6"/>
      <c r="K33" s="6"/>
      <c r="L33" s="7"/>
    </row>
    <row r="34" spans="2:12" ht="30.75" customHeight="1" x14ac:dyDescent="0.25">
      <c r="B34" s="15"/>
      <c r="C34" s="16" t="s">
        <v>15</v>
      </c>
      <c r="D34" s="17" t="s">
        <v>46</v>
      </c>
      <c r="E34" s="1"/>
      <c r="F34" s="14" t="s">
        <v>50</v>
      </c>
      <c r="G34" s="1"/>
      <c r="H34" s="27" t="s">
        <v>103</v>
      </c>
      <c r="I34" s="32">
        <v>0</v>
      </c>
      <c r="J34" s="18" t="s">
        <v>24</v>
      </c>
      <c r="K34" s="18" t="s">
        <v>49</v>
      </c>
      <c r="L34" s="1"/>
    </row>
    <row r="35" spans="2:12" x14ac:dyDescent="0.25">
      <c r="B35" s="12">
        <v>7</v>
      </c>
      <c r="C35" s="13" t="s">
        <v>53</v>
      </c>
      <c r="D35" s="6"/>
      <c r="E35" s="6"/>
      <c r="F35" s="6"/>
      <c r="G35" s="6"/>
      <c r="H35" s="6"/>
      <c r="I35" s="6"/>
      <c r="J35" s="6"/>
      <c r="K35" s="6"/>
      <c r="L35" s="7"/>
    </row>
    <row r="36" spans="2:12" ht="49.5" customHeight="1" x14ac:dyDescent="0.25">
      <c r="B36" s="15"/>
      <c r="C36" s="16" t="s">
        <v>15</v>
      </c>
      <c r="D36" s="17" t="s">
        <v>16</v>
      </c>
      <c r="E36" s="1"/>
      <c r="F36" s="14" t="s">
        <v>52</v>
      </c>
      <c r="G36" s="1"/>
      <c r="H36" s="27" t="s">
        <v>101</v>
      </c>
      <c r="I36" s="30">
        <v>1253906441</v>
      </c>
      <c r="J36" s="18" t="s">
        <v>24</v>
      </c>
      <c r="K36" s="18" t="s">
        <v>54</v>
      </c>
      <c r="L36" s="1"/>
    </row>
    <row r="37" spans="2:12" ht="30" x14ac:dyDescent="0.25">
      <c r="B37" s="15"/>
      <c r="C37" s="16" t="s">
        <v>19</v>
      </c>
      <c r="D37" s="17" t="s">
        <v>17</v>
      </c>
      <c r="E37" s="1"/>
      <c r="F37" s="14" t="s">
        <v>34</v>
      </c>
      <c r="G37" s="1"/>
      <c r="H37" s="27" t="s">
        <v>102</v>
      </c>
      <c r="I37" s="30">
        <v>382503153</v>
      </c>
      <c r="J37" s="18" t="s">
        <v>24</v>
      </c>
      <c r="K37" s="18" t="s">
        <v>54</v>
      </c>
      <c r="L37" s="1"/>
    </row>
    <row r="38" spans="2:12" ht="30" x14ac:dyDescent="0.25">
      <c r="B38" s="15"/>
      <c r="C38" s="16" t="s">
        <v>20</v>
      </c>
      <c r="D38" s="17" t="s">
        <v>18</v>
      </c>
      <c r="E38" s="1"/>
      <c r="F38" s="14" t="s">
        <v>35</v>
      </c>
      <c r="G38" s="1"/>
      <c r="H38" s="27" t="s">
        <v>102</v>
      </c>
      <c r="I38" s="30">
        <v>0</v>
      </c>
      <c r="J38" s="18" t="s">
        <v>24</v>
      </c>
      <c r="K38" s="18" t="s">
        <v>54</v>
      </c>
      <c r="L38" s="25"/>
    </row>
    <row r="39" spans="2:12" x14ac:dyDescent="0.25">
      <c r="B39" s="8" t="s">
        <v>56</v>
      </c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2:12" x14ac:dyDescent="0.25">
      <c r="B40" s="12">
        <v>1</v>
      </c>
      <c r="C40" s="13" t="s">
        <v>57</v>
      </c>
      <c r="D40" s="6"/>
      <c r="E40" s="6"/>
      <c r="F40" s="6"/>
      <c r="G40" s="6"/>
      <c r="H40" s="6"/>
      <c r="I40" s="6"/>
      <c r="J40" s="6"/>
      <c r="K40" s="6"/>
      <c r="L40" s="7"/>
    </row>
    <row r="41" spans="2:12" ht="45" x14ac:dyDescent="0.25">
      <c r="B41" s="15"/>
      <c r="C41" s="16" t="s">
        <v>15</v>
      </c>
      <c r="D41" s="17" t="s">
        <v>58</v>
      </c>
      <c r="E41" s="1"/>
      <c r="F41" s="14" t="s">
        <v>21</v>
      </c>
      <c r="G41" s="1"/>
      <c r="H41" s="27" t="s">
        <v>101</v>
      </c>
      <c r="I41" s="21"/>
      <c r="J41" s="22"/>
      <c r="K41" s="18" t="s">
        <v>55</v>
      </c>
      <c r="L41" s="1"/>
    </row>
    <row r="42" spans="2:12" ht="60" x14ac:dyDescent="0.25">
      <c r="B42" s="15"/>
      <c r="C42" s="16" t="s">
        <v>19</v>
      </c>
      <c r="D42" s="17" t="s">
        <v>60</v>
      </c>
      <c r="E42" s="1"/>
      <c r="F42" s="14" t="s">
        <v>64</v>
      </c>
      <c r="G42" s="1"/>
      <c r="H42" s="27" t="s">
        <v>101</v>
      </c>
      <c r="I42" s="21"/>
      <c r="J42" s="22"/>
      <c r="K42" s="18" t="s">
        <v>55</v>
      </c>
      <c r="L42" s="1"/>
    </row>
    <row r="43" spans="2:12" ht="45" x14ac:dyDescent="0.25">
      <c r="B43" s="15"/>
      <c r="C43" s="16" t="s">
        <v>20</v>
      </c>
      <c r="D43" s="19" t="s">
        <v>62</v>
      </c>
      <c r="E43" s="1"/>
      <c r="F43" s="14" t="s">
        <v>21</v>
      </c>
      <c r="G43" s="1"/>
      <c r="H43" s="27" t="s">
        <v>101</v>
      </c>
      <c r="I43" s="21"/>
      <c r="J43" s="22"/>
      <c r="K43" s="18" t="s">
        <v>55</v>
      </c>
      <c r="L43" s="1"/>
    </row>
    <row r="44" spans="2:12" ht="60" x14ac:dyDescent="0.25">
      <c r="B44" s="15"/>
      <c r="C44" s="16" t="s">
        <v>40</v>
      </c>
      <c r="D44" s="19" t="s">
        <v>63</v>
      </c>
      <c r="E44" s="1"/>
      <c r="F44" s="14" t="s">
        <v>65</v>
      </c>
      <c r="G44" s="1"/>
      <c r="H44" s="27" t="s">
        <v>101</v>
      </c>
      <c r="I44" s="21"/>
      <c r="J44" s="22"/>
      <c r="K44" s="18" t="s">
        <v>55</v>
      </c>
      <c r="L44" s="1"/>
    </row>
    <row r="45" spans="2:12" ht="51" customHeight="1" x14ac:dyDescent="0.25">
      <c r="B45" s="15"/>
      <c r="C45" s="16" t="s">
        <v>59</v>
      </c>
      <c r="D45" s="17" t="s">
        <v>61</v>
      </c>
      <c r="E45" s="1"/>
      <c r="F45" s="14" t="s">
        <v>66</v>
      </c>
      <c r="G45" s="1"/>
      <c r="H45" s="27" t="s">
        <v>101</v>
      </c>
      <c r="I45" s="21"/>
      <c r="J45" s="22"/>
      <c r="K45" s="18" t="s">
        <v>55</v>
      </c>
      <c r="L45" s="1"/>
    </row>
    <row r="46" spans="2:12" x14ac:dyDescent="0.25">
      <c r="B46" s="12">
        <v>2</v>
      </c>
      <c r="C46" s="13" t="s">
        <v>67</v>
      </c>
      <c r="D46" s="6"/>
      <c r="E46" s="6"/>
      <c r="F46" s="6"/>
      <c r="G46" s="6"/>
      <c r="H46" s="6"/>
      <c r="I46" s="6"/>
      <c r="J46" s="6"/>
      <c r="K46" s="6"/>
      <c r="L46" s="7"/>
    </row>
    <row r="47" spans="2:12" ht="45" x14ac:dyDescent="0.25">
      <c r="B47" s="15"/>
      <c r="C47" s="16" t="s">
        <v>15</v>
      </c>
      <c r="D47" s="19" t="s">
        <v>68</v>
      </c>
      <c r="E47" s="1"/>
      <c r="F47" s="14" t="s">
        <v>69</v>
      </c>
      <c r="G47" s="1"/>
      <c r="H47" s="27" t="s">
        <v>101</v>
      </c>
      <c r="I47" s="21"/>
      <c r="J47" s="22"/>
      <c r="K47" s="18" t="s">
        <v>25</v>
      </c>
      <c r="L47" s="1"/>
    </row>
    <row r="48" spans="2:12" ht="45" x14ac:dyDescent="0.25">
      <c r="B48" s="15"/>
      <c r="C48" s="16" t="s">
        <v>19</v>
      </c>
      <c r="D48" s="19" t="s">
        <v>70</v>
      </c>
      <c r="E48" s="1"/>
      <c r="F48" s="14" t="s">
        <v>69</v>
      </c>
      <c r="G48" s="1"/>
      <c r="H48" s="27" t="s">
        <v>101</v>
      </c>
      <c r="I48" s="21"/>
      <c r="J48" s="22"/>
      <c r="K48" s="18" t="s">
        <v>25</v>
      </c>
      <c r="L48" s="1"/>
    </row>
    <row r="49" spans="2:12" ht="45" x14ac:dyDescent="0.25">
      <c r="B49" s="15"/>
      <c r="C49" s="16" t="s">
        <v>20</v>
      </c>
      <c r="D49" s="19" t="s">
        <v>71</v>
      </c>
      <c r="E49" s="1"/>
      <c r="F49" s="14" t="s">
        <v>69</v>
      </c>
      <c r="G49" s="1"/>
      <c r="H49" s="27" t="s">
        <v>101</v>
      </c>
      <c r="I49" s="21"/>
      <c r="J49" s="22"/>
      <c r="K49" s="18" t="s">
        <v>25</v>
      </c>
      <c r="L49" s="1"/>
    </row>
    <row r="50" spans="2:12" ht="30" x14ac:dyDescent="0.25">
      <c r="B50" s="15"/>
      <c r="C50" s="16" t="s">
        <v>40</v>
      </c>
      <c r="D50" s="19" t="s">
        <v>72</v>
      </c>
      <c r="E50" s="1"/>
      <c r="F50" s="14" t="s">
        <v>73</v>
      </c>
      <c r="G50" s="1"/>
      <c r="H50" s="31" t="s">
        <v>102</v>
      </c>
      <c r="I50" s="21"/>
      <c r="J50" s="22"/>
      <c r="K50" s="18" t="s">
        <v>25</v>
      </c>
      <c r="L50" s="1"/>
    </row>
    <row r="51" spans="2:12" x14ac:dyDescent="0.25">
      <c r="B51" s="12">
        <v>3</v>
      </c>
      <c r="C51" s="13" t="s">
        <v>74</v>
      </c>
      <c r="D51" s="6"/>
      <c r="E51" s="6"/>
      <c r="F51" s="6"/>
      <c r="G51" s="6"/>
      <c r="H51" s="6"/>
      <c r="I51" s="6"/>
      <c r="J51" s="6"/>
      <c r="K51" s="6"/>
      <c r="L51" s="7"/>
    </row>
    <row r="52" spans="2:12" ht="30" x14ac:dyDescent="0.25">
      <c r="B52" s="15"/>
      <c r="C52" s="16" t="s">
        <v>15</v>
      </c>
      <c r="D52" s="19" t="s">
        <v>75</v>
      </c>
      <c r="E52" s="1"/>
      <c r="F52" s="14" t="s">
        <v>76</v>
      </c>
      <c r="G52" s="1"/>
      <c r="H52" s="27" t="s">
        <v>101</v>
      </c>
      <c r="I52" s="21"/>
      <c r="J52" s="22"/>
      <c r="K52" s="18" t="s">
        <v>44</v>
      </c>
      <c r="L52" s="1"/>
    </row>
    <row r="53" spans="2:12" ht="30" x14ac:dyDescent="0.25">
      <c r="B53" s="15"/>
      <c r="C53" s="16" t="s">
        <v>19</v>
      </c>
      <c r="D53" s="19" t="s">
        <v>77</v>
      </c>
      <c r="E53" s="1"/>
      <c r="F53" s="14" t="s">
        <v>76</v>
      </c>
      <c r="G53" s="1"/>
      <c r="H53" s="27" t="s">
        <v>101</v>
      </c>
      <c r="I53" s="21"/>
      <c r="J53" s="22"/>
      <c r="K53" s="18" t="s">
        <v>44</v>
      </c>
      <c r="L53" s="1"/>
    </row>
    <row r="54" spans="2:12" x14ac:dyDescent="0.25">
      <c r="B54" s="11" t="s">
        <v>79</v>
      </c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2:12" x14ac:dyDescent="0.25">
      <c r="B55" s="8" t="s">
        <v>12</v>
      </c>
      <c r="C55" s="9"/>
      <c r="D55" s="9"/>
      <c r="E55" s="9"/>
      <c r="F55" s="9"/>
      <c r="G55" s="9"/>
      <c r="H55" s="9"/>
      <c r="I55" s="9"/>
      <c r="J55" s="9"/>
      <c r="K55" s="9"/>
      <c r="L55" s="10"/>
    </row>
    <row r="56" spans="2:12" x14ac:dyDescent="0.25">
      <c r="B56" s="12">
        <v>1</v>
      </c>
      <c r="C56" s="13" t="s">
        <v>80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 ht="30" x14ac:dyDescent="0.25">
      <c r="B57" s="15"/>
      <c r="C57" s="16" t="s">
        <v>15</v>
      </c>
      <c r="D57" s="17" t="s">
        <v>81</v>
      </c>
      <c r="E57" s="1"/>
      <c r="F57" s="14" t="s">
        <v>82</v>
      </c>
      <c r="G57" s="1"/>
      <c r="H57" s="27" t="s">
        <v>102</v>
      </c>
      <c r="I57" s="30">
        <f>62885227652-57597305000</f>
        <v>5287922652</v>
      </c>
      <c r="J57" s="18" t="s">
        <v>24</v>
      </c>
      <c r="K57" s="18" t="s">
        <v>78</v>
      </c>
      <c r="L57" s="1"/>
    </row>
    <row r="58" spans="2:12" ht="30" x14ac:dyDescent="0.25">
      <c r="B58" s="15"/>
      <c r="C58" s="16" t="s">
        <v>19</v>
      </c>
      <c r="D58" s="19" t="s">
        <v>84</v>
      </c>
      <c r="E58" s="1"/>
      <c r="F58" s="14" t="s">
        <v>83</v>
      </c>
      <c r="G58" s="1"/>
      <c r="H58" s="27" t="s">
        <v>102</v>
      </c>
      <c r="I58" s="30">
        <v>0</v>
      </c>
      <c r="J58" s="18" t="s">
        <v>24</v>
      </c>
      <c r="K58" s="18" t="s">
        <v>78</v>
      </c>
      <c r="L58" s="1"/>
    </row>
    <row r="59" spans="2:12" ht="30" x14ac:dyDescent="0.25">
      <c r="B59" s="15"/>
      <c r="C59" s="16" t="s">
        <v>20</v>
      </c>
      <c r="D59" s="19" t="s">
        <v>85</v>
      </c>
      <c r="E59" s="1"/>
      <c r="F59" s="14" t="s">
        <v>83</v>
      </c>
      <c r="G59" s="1"/>
      <c r="H59" s="27" t="s">
        <v>102</v>
      </c>
      <c r="I59" s="30">
        <f>62885227652-57597305000</f>
        <v>5287922652</v>
      </c>
      <c r="J59" s="18" t="s">
        <v>24</v>
      </c>
      <c r="K59" s="18" t="s">
        <v>78</v>
      </c>
      <c r="L59" s="1"/>
    </row>
    <row r="60" spans="2:12" ht="30" x14ac:dyDescent="0.25">
      <c r="B60" s="15"/>
      <c r="C60" s="16" t="s">
        <v>40</v>
      </c>
      <c r="D60" s="19" t="s">
        <v>86</v>
      </c>
      <c r="E60" s="1"/>
      <c r="F60" s="14" t="s">
        <v>83</v>
      </c>
      <c r="G60" s="1"/>
      <c r="H60" s="27" t="s">
        <v>102</v>
      </c>
      <c r="I60" s="30">
        <v>0</v>
      </c>
      <c r="J60" s="18" t="s">
        <v>24</v>
      </c>
      <c r="K60" s="18" t="s">
        <v>78</v>
      </c>
      <c r="L60" s="1"/>
    </row>
    <row r="61" spans="2:12" ht="30" x14ac:dyDescent="0.25">
      <c r="B61" s="15"/>
      <c r="C61" s="16" t="s">
        <v>59</v>
      </c>
      <c r="D61" s="19" t="s">
        <v>87</v>
      </c>
      <c r="E61" s="1"/>
      <c r="F61" s="14"/>
      <c r="G61" s="1"/>
      <c r="H61" s="27" t="s">
        <v>102</v>
      </c>
      <c r="I61" s="30">
        <v>0</v>
      </c>
      <c r="J61" s="18" t="s">
        <v>24</v>
      </c>
      <c r="K61" s="14" t="s">
        <v>88</v>
      </c>
      <c r="L61" s="1"/>
    </row>
    <row r="62" spans="2:12" x14ac:dyDescent="0.25">
      <c r="B62" s="8" t="s">
        <v>56</v>
      </c>
      <c r="C62" s="9"/>
      <c r="D62" s="9"/>
      <c r="E62" s="9"/>
      <c r="F62" s="9"/>
      <c r="G62" s="9"/>
      <c r="H62" s="9"/>
      <c r="I62" s="9"/>
      <c r="J62" s="9"/>
      <c r="K62" s="9"/>
      <c r="L62" s="10"/>
    </row>
    <row r="63" spans="2:12" ht="141.75" customHeight="1" x14ac:dyDescent="0.25">
      <c r="B63" s="20">
        <v>1</v>
      </c>
      <c r="C63" s="34" t="s">
        <v>89</v>
      </c>
      <c r="D63" s="35"/>
      <c r="E63" s="1"/>
      <c r="F63" s="14" t="s">
        <v>97</v>
      </c>
      <c r="G63" s="1"/>
      <c r="H63" s="29" t="s">
        <v>110</v>
      </c>
      <c r="I63" s="21"/>
      <c r="J63" s="22"/>
      <c r="K63" s="14" t="s">
        <v>98</v>
      </c>
      <c r="L63" s="14" t="s">
        <v>109</v>
      </c>
    </row>
    <row r="64" spans="2:12" ht="45" customHeight="1" x14ac:dyDescent="0.25">
      <c r="B64" s="20">
        <v>2</v>
      </c>
      <c r="C64" s="34" t="s">
        <v>90</v>
      </c>
      <c r="D64" s="35"/>
      <c r="E64" s="1"/>
      <c r="F64" s="14" t="s">
        <v>97</v>
      </c>
      <c r="G64" s="1"/>
      <c r="H64" s="29" t="s">
        <v>104</v>
      </c>
      <c r="I64" s="21"/>
      <c r="J64" s="22"/>
      <c r="K64" s="14" t="s">
        <v>98</v>
      </c>
      <c r="L64" s="1"/>
    </row>
    <row r="65" spans="2:12" ht="62.25" customHeight="1" x14ac:dyDescent="0.25">
      <c r="B65" s="20">
        <v>3</v>
      </c>
      <c r="C65" s="34" t="s">
        <v>91</v>
      </c>
      <c r="D65" s="35"/>
      <c r="E65" s="1"/>
      <c r="F65" s="14" t="s">
        <v>97</v>
      </c>
      <c r="G65" s="1"/>
      <c r="H65" s="27" t="s">
        <v>107</v>
      </c>
      <c r="I65" s="21"/>
      <c r="J65" s="22"/>
      <c r="K65" s="14" t="s">
        <v>99</v>
      </c>
      <c r="L65" s="26" t="s">
        <v>108</v>
      </c>
    </row>
    <row r="66" spans="2:12" x14ac:dyDescent="0.25">
      <c r="B66" s="11" t="s">
        <v>92</v>
      </c>
      <c r="C66" s="4"/>
      <c r="D66" s="4"/>
      <c r="E66" s="4"/>
      <c r="F66" s="4"/>
      <c r="G66" s="4"/>
      <c r="H66" s="4"/>
      <c r="I66" s="4"/>
      <c r="J66" s="4"/>
      <c r="K66" s="4"/>
      <c r="L66" s="5"/>
    </row>
    <row r="67" spans="2:12" x14ac:dyDescent="0.25">
      <c r="B67" s="8" t="s">
        <v>12</v>
      </c>
      <c r="C67" s="9"/>
      <c r="D67" s="9"/>
      <c r="E67" s="9"/>
      <c r="F67" s="9"/>
      <c r="G67" s="9"/>
      <c r="H67" s="9"/>
      <c r="I67" s="9"/>
      <c r="J67" s="9"/>
      <c r="K67" s="9"/>
      <c r="L67" s="10"/>
    </row>
    <row r="68" spans="2:12" x14ac:dyDescent="0.25">
      <c r="B68" s="12">
        <v>1</v>
      </c>
      <c r="C68" s="13" t="s">
        <v>93</v>
      </c>
      <c r="D68" s="6"/>
      <c r="E68" s="6"/>
      <c r="F68" s="6"/>
      <c r="G68" s="6"/>
      <c r="H68" s="6"/>
      <c r="I68" s="6"/>
      <c r="J68" s="6"/>
      <c r="K68" s="6"/>
      <c r="L68" s="7"/>
    </row>
    <row r="69" spans="2:12" x14ac:dyDescent="0.25">
      <c r="B69" s="15"/>
      <c r="C69" s="16" t="s">
        <v>15</v>
      </c>
      <c r="D69" s="17" t="s">
        <v>94</v>
      </c>
      <c r="E69" s="1"/>
      <c r="F69" s="14"/>
      <c r="G69" s="1"/>
      <c r="H69" s="27" t="s">
        <v>102</v>
      </c>
      <c r="I69" s="28">
        <f>100923903000*0.06</f>
        <v>6055434180</v>
      </c>
      <c r="J69" s="18" t="s">
        <v>24</v>
      </c>
      <c r="K69" s="18" t="s">
        <v>95</v>
      </c>
      <c r="L69" s="1"/>
    </row>
    <row r="70" spans="2:12" x14ac:dyDescent="0.25">
      <c r="B70" s="15"/>
      <c r="C70" s="16" t="s">
        <v>19</v>
      </c>
      <c r="D70" s="17" t="s">
        <v>96</v>
      </c>
      <c r="E70" s="1"/>
      <c r="F70" s="14"/>
      <c r="G70" s="1"/>
      <c r="H70" s="27" t="s">
        <v>102</v>
      </c>
      <c r="I70" s="28">
        <f>10100000+ 3598556+150000000+100000000+150000000+40000000+35000000+35000000</f>
        <v>523698556</v>
      </c>
      <c r="J70" s="18" t="s">
        <v>24</v>
      </c>
      <c r="K70" s="18" t="s">
        <v>95</v>
      </c>
      <c r="L70" s="1"/>
    </row>
  </sheetData>
  <mergeCells count="15">
    <mergeCell ref="C63:D63"/>
    <mergeCell ref="C64:D64"/>
    <mergeCell ref="C65:D65"/>
    <mergeCell ref="B2:L2"/>
    <mergeCell ref="B3:L3"/>
    <mergeCell ref="B4:L4"/>
    <mergeCell ref="B5:L5"/>
    <mergeCell ref="B6:D8"/>
    <mergeCell ref="K6:K8"/>
    <mergeCell ref="L6:L8"/>
    <mergeCell ref="E7:F7"/>
    <mergeCell ref="G7:H7"/>
    <mergeCell ref="E6:H6"/>
    <mergeCell ref="I6:J6"/>
    <mergeCell ref="I7:J7"/>
  </mergeCells>
  <pageMargins left="0.7" right="0.7" top="0.75" bottom="0.7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SAMSUNG600</dc:creator>
  <cp:lastModifiedBy>SAMSUNG600</cp:lastModifiedBy>
  <cp:lastPrinted>2018-04-20T19:49:03Z</cp:lastPrinted>
  <dcterms:created xsi:type="dcterms:W3CDTF">2018-04-10T16:54:24Z</dcterms:created>
  <dcterms:modified xsi:type="dcterms:W3CDTF">2018-04-20T20:25:39Z</dcterms:modified>
</cp:coreProperties>
</file>