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Febrero 2014" sheetId="1" r:id="rId1"/>
  </sheets>
  <externalReferences>
    <externalReference r:id="rId2"/>
  </externalReferences>
  <definedNames>
    <definedName name="_xlnm.Print_Titles" localSheetId="0">'Febrero 2014'!$6:$7</definedName>
  </definedNames>
  <calcPr calcId="145621"/>
</workbook>
</file>

<file path=xl/calcChain.xml><?xml version="1.0" encoding="utf-8"?>
<calcChain xmlns="http://schemas.openxmlformats.org/spreadsheetml/2006/main">
  <c r="R135" i="1" l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S133" i="1"/>
  <c r="T133" i="1" s="1"/>
  <c r="S132" i="1"/>
  <c r="T132" i="1" s="1"/>
  <c r="S131" i="1"/>
  <c r="T131" i="1" s="1"/>
  <c r="S130" i="1"/>
  <c r="T130" i="1" s="1"/>
  <c r="S129" i="1"/>
  <c r="T129" i="1" s="1"/>
  <c r="S128" i="1"/>
  <c r="T128" i="1"/>
  <c r="S127" i="1"/>
  <c r="T127" i="1" s="1"/>
  <c r="T126" i="1"/>
  <c r="S126" i="1"/>
  <c r="S125" i="1"/>
  <c r="T125" i="1" s="1"/>
  <c r="S124" i="1"/>
  <c r="T124" i="1" s="1"/>
  <c r="S123" i="1"/>
  <c r="T123" i="1" s="1"/>
  <c r="S122" i="1"/>
  <c r="T122" i="1" s="1"/>
  <c r="S121" i="1"/>
  <c r="T121" i="1" s="1"/>
  <c r="S120" i="1"/>
  <c r="T120" i="1"/>
  <c r="S119" i="1"/>
  <c r="T119" i="1" s="1"/>
  <c r="T118" i="1"/>
  <c r="S118" i="1"/>
  <c r="S117" i="1"/>
  <c r="T117" i="1" s="1"/>
  <c r="S116" i="1"/>
  <c r="T116" i="1" s="1"/>
  <c r="S115" i="1"/>
  <c r="T115" i="1" s="1"/>
  <c r="S114" i="1"/>
  <c r="T114" i="1" s="1"/>
  <c r="S113" i="1"/>
  <c r="T113" i="1" s="1"/>
  <c r="S112" i="1"/>
  <c r="T112" i="1"/>
  <c r="S111" i="1"/>
  <c r="T111" i="1" s="1"/>
  <c r="T110" i="1"/>
  <c r="S110" i="1"/>
  <c r="S109" i="1"/>
  <c r="T109" i="1" s="1"/>
  <c r="S108" i="1"/>
  <c r="T108" i="1" s="1"/>
  <c r="S107" i="1"/>
  <c r="T107" i="1" s="1"/>
  <c r="S106" i="1"/>
  <c r="T106" i="1" s="1"/>
  <c r="S105" i="1"/>
  <c r="T105" i="1" s="1"/>
  <c r="S104" i="1"/>
  <c r="T104" i="1"/>
  <c r="S103" i="1"/>
  <c r="T103" i="1" s="1"/>
  <c r="T102" i="1"/>
  <c r="S102" i="1"/>
  <c r="S101" i="1"/>
  <c r="T101" i="1" s="1"/>
  <c r="S100" i="1"/>
  <c r="T100" i="1" s="1"/>
  <c r="T99" i="1"/>
  <c r="S99" i="1"/>
  <c r="S98" i="1"/>
  <c r="T98" i="1" s="1"/>
  <c r="S97" i="1"/>
  <c r="T97" i="1" s="1"/>
  <c r="S96" i="1"/>
  <c r="T96" i="1"/>
  <c r="S95" i="1"/>
  <c r="T95" i="1" s="1"/>
  <c r="T94" i="1"/>
  <c r="S94" i="1"/>
  <c r="S93" i="1"/>
  <c r="T93" i="1" s="1"/>
  <c r="S92" i="1"/>
  <c r="T92" i="1" s="1"/>
  <c r="T91" i="1"/>
  <c r="S91" i="1"/>
  <c r="S90" i="1"/>
  <c r="T90" i="1" s="1"/>
  <c r="S89" i="1"/>
  <c r="T89" i="1" s="1"/>
  <c r="S88" i="1"/>
  <c r="T88" i="1"/>
  <c r="S87" i="1"/>
  <c r="T87" i="1" s="1"/>
  <c r="T86" i="1"/>
  <c r="S86" i="1"/>
  <c r="S85" i="1"/>
  <c r="T85" i="1" s="1"/>
  <c r="S84" i="1"/>
  <c r="T84" i="1" s="1"/>
  <c r="T83" i="1"/>
  <c r="S83" i="1"/>
  <c r="S82" i="1"/>
  <c r="T82" i="1" s="1"/>
  <c r="S81" i="1"/>
  <c r="T81" i="1" s="1"/>
  <c r="S80" i="1"/>
  <c r="T80" i="1"/>
  <c r="S79" i="1"/>
  <c r="T79" i="1" s="1"/>
  <c r="T78" i="1"/>
  <c r="S78" i="1"/>
  <c r="S77" i="1"/>
  <c r="T77" i="1" s="1"/>
  <c r="S76" i="1"/>
  <c r="T76" i="1" s="1"/>
  <c r="T75" i="1"/>
  <c r="S75" i="1"/>
  <c r="S74" i="1"/>
  <c r="T74" i="1" s="1"/>
  <c r="S73" i="1"/>
  <c r="T73" i="1" s="1"/>
  <c r="S72" i="1"/>
  <c r="T72" i="1"/>
  <c r="S71" i="1"/>
  <c r="T71" i="1" s="1"/>
  <c r="T70" i="1"/>
  <c r="S70" i="1"/>
  <c r="S69" i="1"/>
  <c r="T69" i="1" s="1"/>
  <c r="S68" i="1"/>
  <c r="T68" i="1" s="1"/>
  <c r="T67" i="1"/>
  <c r="S67" i="1"/>
  <c r="S66" i="1"/>
  <c r="T66" i="1" s="1"/>
  <c r="S65" i="1"/>
  <c r="T65" i="1" s="1"/>
  <c r="S64" i="1"/>
  <c r="T64" i="1"/>
  <c r="S63" i="1"/>
  <c r="T63" i="1" s="1"/>
  <c r="T62" i="1"/>
  <c r="S62" i="1"/>
  <c r="S61" i="1"/>
  <c r="T61" i="1" s="1"/>
  <c r="S60" i="1"/>
  <c r="T60" i="1" s="1"/>
  <c r="T59" i="1"/>
  <c r="S59" i="1"/>
  <c r="S58" i="1"/>
  <c r="T58" i="1" s="1"/>
  <c r="S57" i="1"/>
  <c r="T57" i="1" s="1"/>
  <c r="S56" i="1"/>
  <c r="T56" i="1"/>
  <c r="S55" i="1"/>
  <c r="T55" i="1" s="1"/>
  <c r="T54" i="1"/>
  <c r="S54" i="1"/>
  <c r="S53" i="1"/>
  <c r="T53" i="1" s="1"/>
  <c r="S52" i="1"/>
  <c r="T52" i="1" s="1"/>
  <c r="T51" i="1"/>
  <c r="S51" i="1"/>
  <c r="S50" i="1"/>
  <c r="T50" i="1" s="1"/>
  <c r="S49" i="1"/>
  <c r="T49" i="1" s="1"/>
  <c r="S48" i="1"/>
  <c r="T48" i="1"/>
  <c r="S47" i="1"/>
  <c r="T47" i="1" s="1"/>
  <c r="T46" i="1"/>
  <c r="S46" i="1"/>
  <c r="S45" i="1"/>
  <c r="T45" i="1" s="1"/>
  <c r="S44" i="1"/>
  <c r="T44" i="1" s="1"/>
  <c r="T43" i="1"/>
  <c r="S43" i="1"/>
  <c r="S42" i="1"/>
  <c r="T42" i="1" s="1"/>
  <c r="S41" i="1"/>
  <c r="T41" i="1" s="1"/>
  <c r="S40" i="1"/>
  <c r="T40" i="1"/>
  <c r="S39" i="1"/>
  <c r="T39" i="1" s="1"/>
  <c r="T38" i="1"/>
  <c r="S38" i="1"/>
  <c r="S37" i="1"/>
  <c r="T37" i="1" s="1"/>
  <c r="S36" i="1"/>
  <c r="T36" i="1" s="1"/>
  <c r="T35" i="1"/>
  <c r="S35" i="1"/>
  <c r="S34" i="1"/>
  <c r="T34" i="1" s="1"/>
  <c r="S33" i="1"/>
  <c r="T33" i="1" s="1"/>
  <c r="S32" i="1"/>
  <c r="T32" i="1"/>
  <c r="S31" i="1"/>
  <c r="T31" i="1" s="1"/>
  <c r="T30" i="1"/>
  <c r="S30" i="1"/>
  <c r="S29" i="1"/>
  <c r="T29" i="1" s="1"/>
  <c r="S28" i="1"/>
  <c r="T28" i="1" s="1"/>
  <c r="T27" i="1"/>
  <c r="S27" i="1"/>
  <c r="S26" i="1"/>
  <c r="T26" i="1" s="1"/>
  <c r="S25" i="1"/>
  <c r="T25" i="1" s="1"/>
  <c r="S24" i="1"/>
  <c r="T24" i="1"/>
  <c r="S23" i="1"/>
  <c r="T23" i="1" s="1"/>
  <c r="T22" i="1"/>
  <c r="S22" i="1"/>
  <c r="S21" i="1"/>
  <c r="T21" i="1" s="1"/>
  <c r="S20" i="1"/>
  <c r="T20" i="1" s="1"/>
  <c r="T19" i="1"/>
  <c r="S19" i="1"/>
  <c r="S18" i="1"/>
  <c r="T18" i="1" s="1"/>
  <c r="S17" i="1"/>
  <c r="T17" i="1" s="1"/>
  <c r="S16" i="1"/>
  <c r="T16" i="1"/>
  <c r="S15" i="1"/>
  <c r="T15" i="1" s="1"/>
  <c r="T14" i="1"/>
  <c r="S14" i="1"/>
  <c r="S13" i="1"/>
  <c r="T13" i="1" s="1"/>
  <c r="S12" i="1"/>
  <c r="T12" i="1" s="1"/>
  <c r="T11" i="1"/>
  <c r="S11" i="1"/>
  <c r="S10" i="1"/>
  <c r="T10" i="1" s="1"/>
  <c r="S9" i="1"/>
  <c r="T9" i="1" s="1"/>
  <c r="T135" i="1" l="1"/>
  <c r="S135" i="1"/>
</calcChain>
</file>

<file path=xl/sharedStrings.xml><?xml version="1.0" encoding="utf-8"?>
<sst xmlns="http://schemas.openxmlformats.org/spreadsheetml/2006/main" count="145" uniqueCount="145">
  <si>
    <t>Febrero 2014</t>
  </si>
  <si>
    <t>Municipio</t>
  </si>
  <si>
    <t>Participaciones Estatales</t>
  </si>
  <si>
    <t>Participaciones Federales</t>
  </si>
  <si>
    <t>Aportaciones del Ramo 33</t>
  </si>
  <si>
    <t>Total de Participaciones y Aportaciones</t>
  </si>
  <si>
    <t>2% Sobre Nómina</t>
  </si>
  <si>
    <t>3% Sobre Hospedaje</t>
  </si>
  <si>
    <t>Fondo General</t>
  </si>
  <si>
    <t>Fondo de Fomento Municipal</t>
  </si>
  <si>
    <t>Impuesto Sobre Automóviles Nuevos</t>
  </si>
  <si>
    <t>Impuesto Sobre Tenencia o Uso de Vehículos</t>
  </si>
  <si>
    <t>Impesto Especial sobre Producción y Servicios (Tabacos y Licores)</t>
  </si>
  <si>
    <t>Fondo de Fiscalización y Recaudación</t>
  </si>
  <si>
    <t>Art. 4o-A Fracc. II Ley de Coordinación Fiscal (Gasolinas)</t>
  </si>
  <si>
    <t>Fondo de Compensación del Impuesto S/Automóviles Nuevos</t>
  </si>
  <si>
    <t>Fondos Compensación FEIEF</t>
  </si>
  <si>
    <t>Fondo de Aportaciones para el Fortalecimiento Municipal-DF</t>
  </si>
  <si>
    <t>Fondo de Aportaciones de Infraestructura Social Municipal</t>
  </si>
  <si>
    <t>ACATIC</t>
  </si>
  <si>
    <t>ACATLAN DE JUAREZ</t>
  </si>
  <si>
    <t>AHUALULCO DE MERCADO</t>
  </si>
  <si>
    <t>AMACUECA</t>
  </si>
  <si>
    <t>AMATITAN</t>
  </si>
  <si>
    <t>AMECA</t>
  </si>
  <si>
    <t>ARANDAS</t>
  </si>
  <si>
    <t>ARENAL, EL</t>
  </si>
  <si>
    <t>ATEMAJAC DE BRIZUELA</t>
  </si>
  <si>
    <t>ATENGO</t>
  </si>
  <si>
    <t>ATENGUILLO</t>
  </si>
  <si>
    <t>ATOTONILCO EL ALTO</t>
  </si>
  <si>
    <t>ATOYAC</t>
  </si>
  <si>
    <t>AUTLAN DE NAVARRO</t>
  </si>
  <si>
    <t>AYOTLAN</t>
  </si>
  <si>
    <t>AYUTLA</t>
  </si>
  <si>
    <t>BARCA, LA</t>
  </si>
  <si>
    <t>BOLAÑOS</t>
  </si>
  <si>
    <t>CABO CORRIENTES</t>
  </si>
  <si>
    <t>CASIMIRO CASTILLO</t>
  </si>
  <si>
    <t>CAÑADAS DE OBREGON</t>
  </si>
  <si>
    <t>CHAPALA</t>
  </si>
  <si>
    <t>CHIMALTITAN</t>
  </si>
  <si>
    <t>CHIQUILISTLAN</t>
  </si>
  <si>
    <t>CIHUATLAN</t>
  </si>
  <si>
    <t>COCULA</t>
  </si>
  <si>
    <t>COLOTLAN</t>
  </si>
  <si>
    <t>CONCEPCION DE BUENOS AIRES</t>
  </si>
  <si>
    <t>CUAUTITLAN DE GARCIA BARRAGAN</t>
  </si>
  <si>
    <t>CUAUTLA</t>
  </si>
  <si>
    <t>CUQUIO</t>
  </si>
  <si>
    <t>DEGOLLADO</t>
  </si>
  <si>
    <t>EJUTLA</t>
  </si>
  <si>
    <t>ENCARNACION DE DIAZ</t>
  </si>
  <si>
    <t>ETZATLAN</t>
  </si>
  <si>
    <t>GOMEZ FARIAS</t>
  </si>
  <si>
    <t>GRULLO, EL</t>
  </si>
  <si>
    <t>GUACHINANGO</t>
  </si>
  <si>
    <t>GUADALAJARA</t>
  </si>
  <si>
    <t>HOSTOTIPAQUILLO</t>
  </si>
  <si>
    <t>HUEJUCAR</t>
  </si>
  <si>
    <t>HUEJUQUILLA EL ALTO</t>
  </si>
  <si>
    <t>HUERTA, LA</t>
  </si>
  <si>
    <t>IXTLAHUACAN DE LOS MEMBRILLOS</t>
  </si>
  <si>
    <t>IXTLAHUACAN DEL RIO</t>
  </si>
  <si>
    <t>JALOSTOTITLAN</t>
  </si>
  <si>
    <t>JAMAY</t>
  </si>
  <si>
    <t>JESUS MARIA</t>
  </si>
  <si>
    <t>JILOTLAN DE LOS DOLORES</t>
  </si>
  <si>
    <t>JOCOTEPEC</t>
  </si>
  <si>
    <t>JUANACATLAN</t>
  </si>
  <si>
    <t>JUCHITLAN</t>
  </si>
  <si>
    <t>LAGOS DE MORENO</t>
  </si>
  <si>
    <t>LIMON, EL</t>
  </si>
  <si>
    <t>MAGDALENA</t>
  </si>
  <si>
    <t>MANZANILLA DE LA PAZ, LA</t>
  </si>
  <si>
    <t>MASCOTA</t>
  </si>
  <si>
    <t>MAZAMITLA</t>
  </si>
  <si>
    <t>MEXTICACAN</t>
  </si>
  <si>
    <t>MEZQUITIC</t>
  </si>
  <si>
    <t>MIXTLAN</t>
  </si>
  <si>
    <t>OCOTLAN</t>
  </si>
  <si>
    <t>OJUELOS DE JALISCO</t>
  </si>
  <si>
    <t>PIHUAMO</t>
  </si>
  <si>
    <t>PONCITLAN</t>
  </si>
  <si>
    <t>PUERTO VALLARTA</t>
  </si>
  <si>
    <t>QUITUPAN</t>
  </si>
  <si>
    <t>SALTO, EL</t>
  </si>
  <si>
    <t>SAN CRISTOBAL DE LA BARRANCA</t>
  </si>
  <si>
    <t>SAN DIEGO DE ALEJANDRIA</t>
  </si>
  <si>
    <t>SAN GABRIEL</t>
  </si>
  <si>
    <t>SAN IGNACIO CERRO GORDO</t>
  </si>
  <si>
    <t>SAN JUAN DE LOS LAGOS</t>
  </si>
  <si>
    <t>SAN JUANITO ESCOBEDO</t>
  </si>
  <si>
    <t>SAN JULIAN</t>
  </si>
  <si>
    <t>SAN MARCOS</t>
  </si>
  <si>
    <t>SAN MARTIN DE BOLAÑOS</t>
  </si>
  <si>
    <t>SAN MARTIN HIDALGO</t>
  </si>
  <si>
    <t>SAN MIGUEL EL ALTO</t>
  </si>
  <si>
    <t>SAN PEDRO TLAQUEPAQUE</t>
  </si>
  <si>
    <t>SAN SEBASTIAN DEL OESTE</t>
  </si>
  <si>
    <t>SANTA MARIA DE LOS ANGELES</t>
  </si>
  <si>
    <t>SANTA MARIA DEL ORO</t>
  </si>
  <si>
    <t>SAYULA</t>
  </si>
  <si>
    <t>TALA</t>
  </si>
  <si>
    <t>TALPA DE ALLENDE</t>
  </si>
  <si>
    <t>TAMAZULA DE GORDIANO</t>
  </si>
  <si>
    <t>TAPALPA</t>
  </si>
  <si>
    <t>TECALITLAN</t>
  </si>
  <si>
    <t>TECHALUTA DE MONTENEGRO</t>
  </si>
  <si>
    <t>TECOLOTLAN</t>
  </si>
  <si>
    <t>TENAMAXTLAN</t>
  </si>
  <si>
    <t>TEOCALTICHE</t>
  </si>
  <si>
    <t>TEOCUITATLAN DE CORONA</t>
  </si>
  <si>
    <t>TEPATITLAN DE MORELOS</t>
  </si>
  <si>
    <t>TEQUILA</t>
  </si>
  <si>
    <t>TEUCHITLAN</t>
  </si>
  <si>
    <t>TIZAPAN EL ALTO</t>
  </si>
  <si>
    <t>TLAJOMULCO DE ZUÑIGA</t>
  </si>
  <si>
    <t>TOLIMAN</t>
  </si>
  <si>
    <t>TOMATLAN</t>
  </si>
  <si>
    <t>TONALA</t>
  </si>
  <si>
    <t>TONAYA</t>
  </si>
  <si>
    <t>TONILA</t>
  </si>
  <si>
    <t>TOTATICHE</t>
  </si>
  <si>
    <t>TOTOTLAN</t>
  </si>
  <si>
    <t>TUXCACUESCO</t>
  </si>
  <si>
    <t>TUXCUECA</t>
  </si>
  <si>
    <t>TUXPAN</t>
  </si>
  <si>
    <t>UNION DE SAN ANTONIO</t>
  </si>
  <si>
    <t>UNION DE TULA</t>
  </si>
  <si>
    <t>VALLE DE GUADALUPE</t>
  </si>
  <si>
    <t>VALLE DE JUAREZ</t>
  </si>
  <si>
    <t>VILLA CORONA</t>
  </si>
  <si>
    <t>VILLA GUERRERO</t>
  </si>
  <si>
    <t>VILLA HIDALGO</t>
  </si>
  <si>
    <t>VILLA PURIFICACION</t>
  </si>
  <si>
    <t>YAHUALICA DE GONZALEZ GALLO</t>
  </si>
  <si>
    <t>ZACOALCO DE TORRES</t>
  </si>
  <si>
    <t>ZAPOPAN</t>
  </si>
  <si>
    <t>ZAPOTILTIC</t>
  </si>
  <si>
    <t>ZAPOTITLAN DE VADILLO</t>
  </si>
  <si>
    <t>ZAPOTLAN DEL REY</t>
  </si>
  <si>
    <t>ZAPOTLAN EL GRANDE</t>
  </si>
  <si>
    <t>ZAPOTLANEJO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</si>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</sst>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0.5"/>
      <name val="Arial Narrow"/>
      <family val="2"/>
    </font>
    <font>
      <b/>
      <sz val="18"/>
      <color rgb="FFC0000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" fontId="1" fillId="0" borderId="0" xfId="0" applyNumberFormat="1" applyFont="1"/>
    <xf numFmtId="0" fontId="1" fillId="0" borderId="0" xfId="1" applyFont="1"/>
    <xf numFmtId="0" fontId="4" fillId="0" borderId="1" xfId="1" applyFont="1" applyBorder="1" applyAlignment="1" applyProtection="1">
      <alignment horizontal="left" vertical="center" wrapText="1"/>
      <protection locked="0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0" xfId="1" applyFont="1"/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left" vertical="center" wrapText="1"/>
      <protection locked="0"/>
    </xf>
    <xf numFmtId="0" fontId="6" fillId="0" borderId="0" xfId="1" applyFont="1" applyBorder="1" applyAlignment="1" applyProtection="1">
      <alignment horizontal="center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6" xfId="1" applyFont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>
      <alignment horizontal="center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>
      <alignment horizontal="center"/>
    </xf>
    <xf numFmtId="0" fontId="6" fillId="0" borderId="0" xfId="1" applyFont="1" applyBorder="1"/>
    <xf numFmtId="0" fontId="6" fillId="0" borderId="0" xfId="1" applyFont="1"/>
    <xf numFmtId="0" fontId="7" fillId="0" borderId="0" xfId="1" applyFont="1" applyAlignment="1">
      <alignment horizontal="center" vertical="center"/>
    </xf>
    <xf numFmtId="0" fontId="8" fillId="0" borderId="0" xfId="1" applyFont="1" applyBorder="1" applyAlignment="1" applyProtection="1">
      <alignment horizontal="center"/>
      <protection locked="0"/>
    </xf>
    <xf numFmtId="0" fontId="8" fillId="0" borderId="0" xfId="1" applyFont="1" applyFill="1" applyBorder="1" applyAlignment="1">
      <alignment horizontal="center"/>
    </xf>
    <xf numFmtId="0" fontId="8" fillId="0" borderId="0" xfId="1" applyFont="1" applyBorder="1"/>
    <xf numFmtId="0" fontId="8" fillId="0" borderId="0" xfId="1" applyFont="1"/>
    <xf numFmtId="0" fontId="9" fillId="0" borderId="0" xfId="1" applyFont="1" applyProtection="1">
      <protection locked="0"/>
    </xf>
    <xf numFmtId="0" fontId="7" fillId="0" borderId="0" xfId="1" applyFont="1" applyProtection="1">
      <protection locked="0"/>
    </xf>
    <xf numFmtId="164" fontId="5" fillId="0" borderId="0" xfId="2" applyNumberFormat="1" applyFont="1" applyProtection="1">
      <protection locked="0"/>
    </xf>
    <xf numFmtId="4" fontId="7" fillId="0" borderId="0" xfId="1" applyNumberFormat="1" applyFont="1" applyFill="1"/>
    <xf numFmtId="4" fontId="7" fillId="0" borderId="0" xfId="1" applyNumberFormat="1" applyFont="1"/>
    <xf numFmtId="164" fontId="7" fillId="0" borderId="0" xfId="1" applyNumberFormat="1" applyFont="1"/>
    <xf numFmtId="0" fontId="7" fillId="0" borderId="0" xfId="1" applyFont="1"/>
    <xf numFmtId="4" fontId="5" fillId="0" borderId="0" xfId="1" applyNumberFormat="1" applyFont="1" applyFill="1"/>
    <xf numFmtId="0" fontId="5" fillId="0" borderId="0" xfId="1" applyFont="1" applyFill="1"/>
    <xf numFmtId="0" fontId="7" fillId="0" borderId="0" xfId="1" applyFont="1" applyFill="1"/>
    <xf numFmtId="0" fontId="4" fillId="0" borderId="0" xfId="1" applyFont="1" applyAlignment="1" applyProtection="1">
      <alignment horizontal="right"/>
      <protection locked="0"/>
    </xf>
    <xf numFmtId="164" fontId="4" fillId="0" borderId="0" xfId="1" applyNumberFormat="1" applyFont="1"/>
    <xf numFmtId="0" fontId="6" fillId="0" borderId="0" xfId="1" applyFont="1" applyFill="1" applyAlignment="1">
      <alignment horizontal="left" wrapText="1"/>
    </xf>
    <xf numFmtId="0" fontId="1" fillId="0" borderId="0" xfId="1" applyFont="1" applyFill="1"/>
    <xf numFmtId="0" fontId="3" fillId="0" borderId="0" xfId="1"/>
  </cellXfs>
  <cellStyles count="3">
    <cellStyle name="Millares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3</xdr:row>
      <xdr:rowOff>142875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526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ASASM-6005\Users\eugenia_casas\Desktop\RespaldoArchivos\Mal&#250;\2.PARTICIPACIONES\3%20PPP\2014\Estimaci&#243;n%202014%20New%20Lineamie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ón"/>
      <sheetName val="BASE CONCENTRADOS"/>
      <sheetName val="REPUB-Estimación"/>
    </sheetNames>
    <sheetDataSet>
      <sheetData sheetId="0" refreshError="1">
        <row r="9">
          <cell r="K9">
            <v>50564192.654801354</v>
          </cell>
        </row>
        <row r="10">
          <cell r="K10">
            <v>40711264.377437145</v>
          </cell>
        </row>
        <row r="11">
          <cell r="K11">
            <v>40587129.881312415</v>
          </cell>
        </row>
        <row r="12">
          <cell r="K12">
            <v>19422460.338471998</v>
          </cell>
        </row>
        <row r="13">
          <cell r="K13">
            <v>32545670.878276251</v>
          </cell>
        </row>
        <row r="14">
          <cell r="K14">
            <v>106716726.47238646</v>
          </cell>
        </row>
        <row r="15">
          <cell r="K15">
            <v>143395602.91496029</v>
          </cell>
        </row>
        <row r="16">
          <cell r="K16">
            <v>33662484.666351005</v>
          </cell>
        </row>
        <row r="17">
          <cell r="K17">
            <v>23310833.905021321</v>
          </cell>
        </row>
        <row r="18">
          <cell r="K18">
            <v>22514337.612913087</v>
          </cell>
        </row>
        <row r="19">
          <cell r="K19">
            <v>22220087.000076301</v>
          </cell>
        </row>
        <row r="20">
          <cell r="K20">
            <v>111844073.62734185</v>
          </cell>
        </row>
        <row r="21">
          <cell r="K21">
            <v>28344601.029513463</v>
          </cell>
        </row>
        <row r="22">
          <cell r="K22">
            <v>113937675.44483149</v>
          </cell>
        </row>
        <row r="23">
          <cell r="K23">
            <v>75462363.030449674</v>
          </cell>
        </row>
        <row r="24">
          <cell r="K24">
            <v>41099008.940638065</v>
          </cell>
        </row>
        <row r="25">
          <cell r="K25">
            <v>110192498.93855128</v>
          </cell>
        </row>
        <row r="26">
          <cell r="K26">
            <v>42025094.361910984</v>
          </cell>
        </row>
        <row r="27">
          <cell r="K27">
            <v>51105169.953128427</v>
          </cell>
        </row>
        <row r="28">
          <cell r="K28">
            <v>23871178.786713924</v>
          </cell>
        </row>
        <row r="29">
          <cell r="K29">
            <v>47176308.661974341</v>
          </cell>
        </row>
        <row r="30">
          <cell r="K30">
            <v>94027532.557022765</v>
          </cell>
        </row>
        <row r="31">
          <cell r="K31">
            <v>31504501.520124666</v>
          </cell>
        </row>
        <row r="32">
          <cell r="K32">
            <v>22379101.196911283</v>
          </cell>
        </row>
        <row r="33">
          <cell r="K33">
            <v>77745676.714454696</v>
          </cell>
        </row>
        <row r="34">
          <cell r="K34">
            <v>53590999.30377274</v>
          </cell>
        </row>
        <row r="35">
          <cell r="K35">
            <v>42348363.137181163</v>
          </cell>
        </row>
        <row r="36">
          <cell r="K36">
            <v>21165092.421203107</v>
          </cell>
        </row>
        <row r="37">
          <cell r="K37">
            <v>62015932.97346133</v>
          </cell>
        </row>
        <row r="38">
          <cell r="K38">
            <v>16525836.189694423</v>
          </cell>
        </row>
        <row r="39">
          <cell r="K39">
            <v>52452214.953700975</v>
          </cell>
        </row>
        <row r="40">
          <cell r="K40">
            <v>48217013.131557263</v>
          </cell>
        </row>
        <row r="41">
          <cell r="K41">
            <v>14823587.669224983</v>
          </cell>
        </row>
        <row r="42">
          <cell r="K42">
            <v>111457355.5109463</v>
          </cell>
        </row>
        <row r="43">
          <cell r="K43">
            <v>40988206.721193813</v>
          </cell>
        </row>
        <row r="44">
          <cell r="K44">
            <v>34849057.403032303</v>
          </cell>
        </row>
        <row r="45">
          <cell r="K45">
            <v>45734063.012644745</v>
          </cell>
        </row>
        <row r="46">
          <cell r="K46">
            <v>23708502.992492855</v>
          </cell>
        </row>
        <row r="47">
          <cell r="K47">
            <v>3387077238.8716331</v>
          </cell>
        </row>
        <row r="48">
          <cell r="K48">
            <v>72473610.906621367</v>
          </cell>
        </row>
        <row r="49">
          <cell r="K49">
            <v>23417853.217025515</v>
          </cell>
        </row>
        <row r="50">
          <cell r="K50">
            <v>36009115.987219855</v>
          </cell>
        </row>
        <row r="51">
          <cell r="K51">
            <v>68378081.478541568</v>
          </cell>
        </row>
        <row r="52">
          <cell r="K52">
            <v>65041019.461820096</v>
          </cell>
        </row>
        <row r="53">
          <cell r="K53">
            <v>53417894.955941379</v>
          </cell>
        </row>
        <row r="54">
          <cell r="K54">
            <v>66367083.18167685</v>
          </cell>
        </row>
        <row r="55">
          <cell r="K55">
            <v>42015308.376900509</v>
          </cell>
        </row>
        <row r="56">
          <cell r="K56">
            <v>54983184.082727149</v>
          </cell>
        </row>
        <row r="57">
          <cell r="K57">
            <v>45752473.948541664</v>
          </cell>
        </row>
        <row r="58">
          <cell r="K58">
            <v>77417510.906153768</v>
          </cell>
        </row>
        <row r="59">
          <cell r="K59">
            <v>27353909.164790992</v>
          </cell>
        </row>
        <row r="60">
          <cell r="K60">
            <v>21483594.063536376</v>
          </cell>
        </row>
        <row r="61">
          <cell r="K61">
            <v>304862330.62344003</v>
          </cell>
        </row>
        <row r="62">
          <cell r="K62">
            <v>19562944.861867912</v>
          </cell>
        </row>
        <row r="63">
          <cell r="K63">
            <v>40263521.99878262</v>
          </cell>
        </row>
        <row r="64">
          <cell r="K64">
            <v>19928741.705259211</v>
          </cell>
        </row>
        <row r="65">
          <cell r="K65">
            <v>44483351.686907105</v>
          </cell>
        </row>
        <row r="66">
          <cell r="K66">
            <v>33457826.339584425</v>
          </cell>
        </row>
        <row r="67">
          <cell r="K67">
            <v>24461319.714754447</v>
          </cell>
        </row>
        <row r="68">
          <cell r="K68">
            <v>98621863.352341548</v>
          </cell>
        </row>
        <row r="69">
          <cell r="K69">
            <v>21371558.682910379</v>
          </cell>
        </row>
        <row r="70">
          <cell r="K70">
            <v>154950801.69234517</v>
          </cell>
        </row>
        <row r="71">
          <cell r="K71">
            <v>70142005.040306583</v>
          </cell>
        </row>
        <row r="72">
          <cell r="K72">
            <v>43019927.587621406</v>
          </cell>
        </row>
        <row r="73">
          <cell r="K73">
            <v>92138921.156169891</v>
          </cell>
        </row>
        <row r="74">
          <cell r="K74">
            <v>626321438.58095634</v>
          </cell>
        </row>
        <row r="75">
          <cell r="K75">
            <v>45422950.710472442</v>
          </cell>
        </row>
        <row r="76">
          <cell r="K76">
            <v>245974712.44478142</v>
          </cell>
        </row>
        <row r="77">
          <cell r="K77">
            <v>23130293.767477609</v>
          </cell>
        </row>
        <row r="78">
          <cell r="K78">
            <v>23966845.217279628</v>
          </cell>
        </row>
        <row r="79">
          <cell r="K79">
            <v>38850440.690763921</v>
          </cell>
        </row>
        <row r="80">
          <cell r="K80">
            <v>40556822.106474131</v>
          </cell>
        </row>
        <row r="81">
          <cell r="K81">
            <v>125674060.77156237</v>
          </cell>
        </row>
        <row r="82">
          <cell r="K82">
            <v>22225157.370320529</v>
          </cell>
        </row>
        <row r="83">
          <cell r="K83">
            <v>35204889.332045145</v>
          </cell>
        </row>
        <row r="84">
          <cell r="K84">
            <v>16784439.768371273</v>
          </cell>
        </row>
        <row r="85">
          <cell r="K85">
            <v>26279045.203193303</v>
          </cell>
        </row>
        <row r="86">
          <cell r="K86">
            <v>56770317.29724966</v>
          </cell>
        </row>
        <row r="87">
          <cell r="K87">
            <v>69517637.001165211</v>
          </cell>
        </row>
        <row r="88">
          <cell r="K88">
            <v>47054083.663002871</v>
          </cell>
        </row>
        <row r="89">
          <cell r="K89">
            <v>20127069.867755275</v>
          </cell>
        </row>
        <row r="90">
          <cell r="K90">
            <v>25246822.011829458</v>
          </cell>
        </row>
        <row r="91">
          <cell r="K91">
            <v>62071304.076889142</v>
          </cell>
        </row>
        <row r="92">
          <cell r="K92">
            <v>111962611.62227693</v>
          </cell>
        </row>
        <row r="93">
          <cell r="K93">
            <v>55072409.061206006</v>
          </cell>
        </row>
        <row r="94">
          <cell r="K94">
            <v>90909011.871460408</v>
          </cell>
        </row>
        <row r="95">
          <cell r="K95">
            <v>48106243.038798288</v>
          </cell>
        </row>
        <row r="96">
          <cell r="K96">
            <v>55093799.870669752</v>
          </cell>
        </row>
        <row r="97">
          <cell r="K97">
            <v>15716338.523618313</v>
          </cell>
        </row>
        <row r="98">
          <cell r="K98">
            <v>40637405.816705443</v>
          </cell>
        </row>
        <row r="99">
          <cell r="K99">
            <v>23682936.427611589</v>
          </cell>
        </row>
        <row r="100">
          <cell r="K100">
            <v>88645277.129036337</v>
          </cell>
        </row>
        <row r="101">
          <cell r="K101">
            <v>31054374.742485784</v>
          </cell>
        </row>
        <row r="102">
          <cell r="K102">
            <v>248385709.23739377</v>
          </cell>
        </row>
        <row r="103">
          <cell r="K103">
            <v>90926231.227017894</v>
          </cell>
        </row>
        <row r="104">
          <cell r="K104">
            <v>24367155.169588715</v>
          </cell>
        </row>
        <row r="105">
          <cell r="K105">
            <v>44887677.526373327</v>
          </cell>
        </row>
        <row r="106">
          <cell r="K106">
            <v>559649590.34428692</v>
          </cell>
        </row>
        <row r="107">
          <cell r="K107">
            <v>955526215.0142535</v>
          </cell>
        </row>
        <row r="108">
          <cell r="K108">
            <v>33070588.178271141</v>
          </cell>
        </row>
        <row r="109">
          <cell r="K109">
            <v>98680912.705691785</v>
          </cell>
        </row>
        <row r="110">
          <cell r="K110">
            <v>645701340.16471446</v>
          </cell>
        </row>
        <row r="111">
          <cell r="K111">
            <v>22326030.101498239</v>
          </cell>
        </row>
        <row r="112">
          <cell r="K112">
            <v>25355738.121737596</v>
          </cell>
        </row>
        <row r="113">
          <cell r="K113">
            <v>24759704.104048923</v>
          </cell>
        </row>
        <row r="114">
          <cell r="K114">
            <v>47070864.021380439</v>
          </cell>
        </row>
        <row r="115">
          <cell r="K115">
            <v>21165417.973533981</v>
          </cell>
        </row>
        <row r="116">
          <cell r="K116">
            <v>20120905.373915736</v>
          </cell>
        </row>
        <row r="117">
          <cell r="K117">
            <v>69613918.989008456</v>
          </cell>
        </row>
        <row r="118">
          <cell r="K118">
            <v>50702925.682172842</v>
          </cell>
        </row>
        <row r="119">
          <cell r="K119">
            <v>31138281.531310417</v>
          </cell>
        </row>
        <row r="120">
          <cell r="K120">
            <v>26129702.319713</v>
          </cell>
        </row>
        <row r="121">
          <cell r="K121">
            <v>20416610.357463364</v>
          </cell>
        </row>
        <row r="122">
          <cell r="K122">
            <v>36803799.728879526</v>
          </cell>
        </row>
        <row r="123">
          <cell r="K123">
            <v>32463452.860400766</v>
          </cell>
        </row>
        <row r="124">
          <cell r="K124">
            <v>42361682.144401319</v>
          </cell>
        </row>
        <row r="125">
          <cell r="K125">
            <v>52205720.80849807</v>
          </cell>
        </row>
        <row r="126">
          <cell r="K126">
            <v>59228008.681067355</v>
          </cell>
        </row>
        <row r="127">
          <cell r="K127">
            <v>55405113.204012975</v>
          </cell>
        </row>
        <row r="128">
          <cell r="K128">
            <v>2307694256.9533496</v>
          </cell>
        </row>
        <row r="129">
          <cell r="K129">
            <v>59644894.640288122</v>
          </cell>
        </row>
        <row r="130">
          <cell r="K130">
            <v>27763031.885885656</v>
          </cell>
        </row>
        <row r="131">
          <cell r="K131">
            <v>40594557.000820264</v>
          </cell>
        </row>
        <row r="132">
          <cell r="K132">
            <v>189852843.76068461</v>
          </cell>
        </row>
        <row r="133">
          <cell r="K133">
            <v>127599209.41177857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8"/>
  <sheetViews>
    <sheetView tabSelected="1" workbookViewId="0">
      <selection activeCell="H3" sqref="H3"/>
    </sheetView>
  </sheetViews>
  <sheetFormatPr baseColWidth="10" defaultRowHeight="13.5" x14ac:dyDescent="0.2"/>
  <cols>
    <col min="1" max="1" width="29.140625" style="5" customWidth="1"/>
    <col min="2" max="2" width="1.42578125" style="5" customWidth="1"/>
    <col min="3" max="4" width="12.42578125" style="5" customWidth="1"/>
    <col min="5" max="5" width="13.28515625" style="5" customWidth="1"/>
    <col min="6" max="6" width="13.42578125" style="5" bestFit="1" customWidth="1"/>
    <col min="7" max="7" width="12.42578125" style="5" customWidth="1"/>
    <col min="8" max="8" width="13.140625" style="5" customWidth="1"/>
    <col min="9" max="9" width="16.140625" style="5" customWidth="1"/>
    <col min="10" max="10" width="13.7109375" style="5" customWidth="1"/>
    <col min="11" max="13" width="15.5703125" style="5" customWidth="1"/>
    <col min="14" max="14" width="14.5703125" style="5" customWidth="1"/>
    <col min="15" max="15" width="15" style="5" customWidth="1"/>
    <col min="16" max="16" width="0.85546875" style="5" customWidth="1"/>
    <col min="17" max="17" width="14.42578125" style="5" customWidth="1"/>
    <col min="18" max="18" width="0.85546875" style="5" customWidth="1"/>
    <col min="19" max="19" width="12" style="5" hidden="1" customWidth="1"/>
    <col min="20" max="20" width="0" style="5" hidden="1" customWidth="1"/>
    <col min="21" max="256" width="11.42578125" style="5"/>
    <col min="257" max="257" width="29.140625" style="5" customWidth="1"/>
    <col min="258" max="258" width="1.42578125" style="5" customWidth="1"/>
    <col min="259" max="260" width="12.42578125" style="5" customWidth="1"/>
    <col min="261" max="261" width="13.28515625" style="5" customWidth="1"/>
    <col min="262" max="262" width="13.42578125" style="5" bestFit="1" customWidth="1"/>
    <col min="263" max="263" width="12.42578125" style="5" customWidth="1"/>
    <col min="264" max="264" width="13.140625" style="5" customWidth="1"/>
    <col min="265" max="265" width="16.140625" style="5" customWidth="1"/>
    <col min="266" max="266" width="13.7109375" style="5" customWidth="1"/>
    <col min="267" max="269" width="15.5703125" style="5" customWidth="1"/>
    <col min="270" max="270" width="14.5703125" style="5" customWidth="1"/>
    <col min="271" max="271" width="15" style="5" customWidth="1"/>
    <col min="272" max="272" width="0.85546875" style="5" customWidth="1"/>
    <col min="273" max="273" width="14.42578125" style="5" customWidth="1"/>
    <col min="274" max="274" width="0.85546875" style="5" customWidth="1"/>
    <col min="275" max="276" width="0" style="5" hidden="1" customWidth="1"/>
    <col min="277" max="512" width="11.42578125" style="5"/>
    <col min="513" max="513" width="29.140625" style="5" customWidth="1"/>
    <col min="514" max="514" width="1.42578125" style="5" customWidth="1"/>
    <col min="515" max="516" width="12.42578125" style="5" customWidth="1"/>
    <col min="517" max="517" width="13.28515625" style="5" customWidth="1"/>
    <col min="518" max="518" width="13.42578125" style="5" bestFit="1" customWidth="1"/>
    <col min="519" max="519" width="12.42578125" style="5" customWidth="1"/>
    <col min="520" max="520" width="13.140625" style="5" customWidth="1"/>
    <col min="521" max="521" width="16.140625" style="5" customWidth="1"/>
    <col min="522" max="522" width="13.7109375" style="5" customWidth="1"/>
    <col min="523" max="525" width="15.5703125" style="5" customWidth="1"/>
    <col min="526" max="526" width="14.5703125" style="5" customWidth="1"/>
    <col min="527" max="527" width="15" style="5" customWidth="1"/>
    <col min="528" max="528" width="0.85546875" style="5" customWidth="1"/>
    <col min="529" max="529" width="14.42578125" style="5" customWidth="1"/>
    <col min="530" max="530" width="0.85546875" style="5" customWidth="1"/>
    <col min="531" max="532" width="0" style="5" hidden="1" customWidth="1"/>
    <col min="533" max="768" width="11.42578125" style="5"/>
    <col min="769" max="769" width="29.140625" style="5" customWidth="1"/>
    <col min="770" max="770" width="1.42578125" style="5" customWidth="1"/>
    <col min="771" max="772" width="12.42578125" style="5" customWidth="1"/>
    <col min="773" max="773" width="13.28515625" style="5" customWidth="1"/>
    <col min="774" max="774" width="13.42578125" style="5" bestFit="1" customWidth="1"/>
    <col min="775" max="775" width="12.42578125" style="5" customWidth="1"/>
    <col min="776" max="776" width="13.140625" style="5" customWidth="1"/>
    <col min="777" max="777" width="16.140625" style="5" customWidth="1"/>
    <col min="778" max="778" width="13.7109375" style="5" customWidth="1"/>
    <col min="779" max="781" width="15.5703125" style="5" customWidth="1"/>
    <col min="782" max="782" width="14.5703125" style="5" customWidth="1"/>
    <col min="783" max="783" width="15" style="5" customWidth="1"/>
    <col min="784" max="784" width="0.85546875" style="5" customWidth="1"/>
    <col min="785" max="785" width="14.42578125" style="5" customWidth="1"/>
    <col min="786" max="786" width="0.85546875" style="5" customWidth="1"/>
    <col min="787" max="788" width="0" style="5" hidden="1" customWidth="1"/>
    <col min="789" max="1024" width="11.42578125" style="5"/>
    <col min="1025" max="1025" width="29.140625" style="5" customWidth="1"/>
    <col min="1026" max="1026" width="1.42578125" style="5" customWidth="1"/>
    <col min="1027" max="1028" width="12.42578125" style="5" customWidth="1"/>
    <col min="1029" max="1029" width="13.28515625" style="5" customWidth="1"/>
    <col min="1030" max="1030" width="13.42578125" style="5" bestFit="1" customWidth="1"/>
    <col min="1031" max="1031" width="12.42578125" style="5" customWidth="1"/>
    <col min="1032" max="1032" width="13.140625" style="5" customWidth="1"/>
    <col min="1033" max="1033" width="16.140625" style="5" customWidth="1"/>
    <col min="1034" max="1034" width="13.7109375" style="5" customWidth="1"/>
    <col min="1035" max="1037" width="15.5703125" style="5" customWidth="1"/>
    <col min="1038" max="1038" width="14.5703125" style="5" customWidth="1"/>
    <col min="1039" max="1039" width="15" style="5" customWidth="1"/>
    <col min="1040" max="1040" width="0.85546875" style="5" customWidth="1"/>
    <col min="1041" max="1041" width="14.42578125" style="5" customWidth="1"/>
    <col min="1042" max="1042" width="0.85546875" style="5" customWidth="1"/>
    <col min="1043" max="1044" width="0" style="5" hidden="1" customWidth="1"/>
    <col min="1045" max="1280" width="11.42578125" style="5"/>
    <col min="1281" max="1281" width="29.140625" style="5" customWidth="1"/>
    <col min="1282" max="1282" width="1.42578125" style="5" customWidth="1"/>
    <col min="1283" max="1284" width="12.42578125" style="5" customWidth="1"/>
    <col min="1285" max="1285" width="13.28515625" style="5" customWidth="1"/>
    <col min="1286" max="1286" width="13.42578125" style="5" bestFit="1" customWidth="1"/>
    <col min="1287" max="1287" width="12.42578125" style="5" customWidth="1"/>
    <col min="1288" max="1288" width="13.140625" style="5" customWidth="1"/>
    <col min="1289" max="1289" width="16.140625" style="5" customWidth="1"/>
    <col min="1290" max="1290" width="13.7109375" style="5" customWidth="1"/>
    <col min="1291" max="1293" width="15.5703125" style="5" customWidth="1"/>
    <col min="1294" max="1294" width="14.5703125" style="5" customWidth="1"/>
    <col min="1295" max="1295" width="15" style="5" customWidth="1"/>
    <col min="1296" max="1296" width="0.85546875" style="5" customWidth="1"/>
    <col min="1297" max="1297" width="14.42578125" style="5" customWidth="1"/>
    <col min="1298" max="1298" width="0.85546875" style="5" customWidth="1"/>
    <col min="1299" max="1300" width="0" style="5" hidden="1" customWidth="1"/>
    <col min="1301" max="1536" width="11.42578125" style="5"/>
    <col min="1537" max="1537" width="29.140625" style="5" customWidth="1"/>
    <col min="1538" max="1538" width="1.42578125" style="5" customWidth="1"/>
    <col min="1539" max="1540" width="12.42578125" style="5" customWidth="1"/>
    <col min="1541" max="1541" width="13.28515625" style="5" customWidth="1"/>
    <col min="1542" max="1542" width="13.42578125" style="5" bestFit="1" customWidth="1"/>
    <col min="1543" max="1543" width="12.42578125" style="5" customWidth="1"/>
    <col min="1544" max="1544" width="13.140625" style="5" customWidth="1"/>
    <col min="1545" max="1545" width="16.140625" style="5" customWidth="1"/>
    <col min="1546" max="1546" width="13.7109375" style="5" customWidth="1"/>
    <col min="1547" max="1549" width="15.5703125" style="5" customWidth="1"/>
    <col min="1550" max="1550" width="14.5703125" style="5" customWidth="1"/>
    <col min="1551" max="1551" width="15" style="5" customWidth="1"/>
    <col min="1552" max="1552" width="0.85546875" style="5" customWidth="1"/>
    <col min="1553" max="1553" width="14.42578125" style="5" customWidth="1"/>
    <col min="1554" max="1554" width="0.85546875" style="5" customWidth="1"/>
    <col min="1555" max="1556" width="0" style="5" hidden="1" customWidth="1"/>
    <col min="1557" max="1792" width="11.42578125" style="5"/>
    <col min="1793" max="1793" width="29.140625" style="5" customWidth="1"/>
    <col min="1794" max="1794" width="1.42578125" style="5" customWidth="1"/>
    <col min="1795" max="1796" width="12.42578125" style="5" customWidth="1"/>
    <col min="1797" max="1797" width="13.28515625" style="5" customWidth="1"/>
    <col min="1798" max="1798" width="13.42578125" style="5" bestFit="1" customWidth="1"/>
    <col min="1799" max="1799" width="12.42578125" style="5" customWidth="1"/>
    <col min="1800" max="1800" width="13.140625" style="5" customWidth="1"/>
    <col min="1801" max="1801" width="16.140625" style="5" customWidth="1"/>
    <col min="1802" max="1802" width="13.7109375" style="5" customWidth="1"/>
    <col min="1803" max="1805" width="15.5703125" style="5" customWidth="1"/>
    <col min="1806" max="1806" width="14.5703125" style="5" customWidth="1"/>
    <col min="1807" max="1807" width="15" style="5" customWidth="1"/>
    <col min="1808" max="1808" width="0.85546875" style="5" customWidth="1"/>
    <col min="1809" max="1809" width="14.42578125" style="5" customWidth="1"/>
    <col min="1810" max="1810" width="0.85546875" style="5" customWidth="1"/>
    <col min="1811" max="1812" width="0" style="5" hidden="1" customWidth="1"/>
    <col min="1813" max="2048" width="11.42578125" style="5"/>
    <col min="2049" max="2049" width="29.140625" style="5" customWidth="1"/>
    <col min="2050" max="2050" width="1.42578125" style="5" customWidth="1"/>
    <col min="2051" max="2052" width="12.42578125" style="5" customWidth="1"/>
    <col min="2053" max="2053" width="13.28515625" style="5" customWidth="1"/>
    <col min="2054" max="2054" width="13.42578125" style="5" bestFit="1" customWidth="1"/>
    <col min="2055" max="2055" width="12.42578125" style="5" customWidth="1"/>
    <col min="2056" max="2056" width="13.140625" style="5" customWidth="1"/>
    <col min="2057" max="2057" width="16.140625" style="5" customWidth="1"/>
    <col min="2058" max="2058" width="13.7109375" style="5" customWidth="1"/>
    <col min="2059" max="2061" width="15.5703125" style="5" customWidth="1"/>
    <col min="2062" max="2062" width="14.5703125" style="5" customWidth="1"/>
    <col min="2063" max="2063" width="15" style="5" customWidth="1"/>
    <col min="2064" max="2064" width="0.85546875" style="5" customWidth="1"/>
    <col min="2065" max="2065" width="14.42578125" style="5" customWidth="1"/>
    <col min="2066" max="2066" width="0.85546875" style="5" customWidth="1"/>
    <col min="2067" max="2068" width="0" style="5" hidden="1" customWidth="1"/>
    <col min="2069" max="2304" width="11.42578125" style="5"/>
    <col min="2305" max="2305" width="29.140625" style="5" customWidth="1"/>
    <col min="2306" max="2306" width="1.42578125" style="5" customWidth="1"/>
    <col min="2307" max="2308" width="12.42578125" style="5" customWidth="1"/>
    <col min="2309" max="2309" width="13.28515625" style="5" customWidth="1"/>
    <col min="2310" max="2310" width="13.42578125" style="5" bestFit="1" customWidth="1"/>
    <col min="2311" max="2311" width="12.42578125" style="5" customWidth="1"/>
    <col min="2312" max="2312" width="13.140625" style="5" customWidth="1"/>
    <col min="2313" max="2313" width="16.140625" style="5" customWidth="1"/>
    <col min="2314" max="2314" width="13.7109375" style="5" customWidth="1"/>
    <col min="2315" max="2317" width="15.5703125" style="5" customWidth="1"/>
    <col min="2318" max="2318" width="14.5703125" style="5" customWidth="1"/>
    <col min="2319" max="2319" width="15" style="5" customWidth="1"/>
    <col min="2320" max="2320" width="0.85546875" style="5" customWidth="1"/>
    <col min="2321" max="2321" width="14.42578125" style="5" customWidth="1"/>
    <col min="2322" max="2322" width="0.85546875" style="5" customWidth="1"/>
    <col min="2323" max="2324" width="0" style="5" hidden="1" customWidth="1"/>
    <col min="2325" max="2560" width="11.42578125" style="5"/>
    <col min="2561" max="2561" width="29.140625" style="5" customWidth="1"/>
    <col min="2562" max="2562" width="1.42578125" style="5" customWidth="1"/>
    <col min="2563" max="2564" width="12.42578125" style="5" customWidth="1"/>
    <col min="2565" max="2565" width="13.28515625" style="5" customWidth="1"/>
    <col min="2566" max="2566" width="13.42578125" style="5" bestFit="1" customWidth="1"/>
    <col min="2567" max="2567" width="12.42578125" style="5" customWidth="1"/>
    <col min="2568" max="2568" width="13.140625" style="5" customWidth="1"/>
    <col min="2569" max="2569" width="16.140625" style="5" customWidth="1"/>
    <col min="2570" max="2570" width="13.7109375" style="5" customWidth="1"/>
    <col min="2571" max="2573" width="15.5703125" style="5" customWidth="1"/>
    <col min="2574" max="2574" width="14.5703125" style="5" customWidth="1"/>
    <col min="2575" max="2575" width="15" style="5" customWidth="1"/>
    <col min="2576" max="2576" width="0.85546875" style="5" customWidth="1"/>
    <col min="2577" max="2577" width="14.42578125" style="5" customWidth="1"/>
    <col min="2578" max="2578" width="0.85546875" style="5" customWidth="1"/>
    <col min="2579" max="2580" width="0" style="5" hidden="1" customWidth="1"/>
    <col min="2581" max="2816" width="11.42578125" style="5"/>
    <col min="2817" max="2817" width="29.140625" style="5" customWidth="1"/>
    <col min="2818" max="2818" width="1.42578125" style="5" customWidth="1"/>
    <col min="2819" max="2820" width="12.42578125" style="5" customWidth="1"/>
    <col min="2821" max="2821" width="13.28515625" style="5" customWidth="1"/>
    <col min="2822" max="2822" width="13.42578125" style="5" bestFit="1" customWidth="1"/>
    <col min="2823" max="2823" width="12.42578125" style="5" customWidth="1"/>
    <col min="2824" max="2824" width="13.140625" style="5" customWidth="1"/>
    <col min="2825" max="2825" width="16.140625" style="5" customWidth="1"/>
    <col min="2826" max="2826" width="13.7109375" style="5" customWidth="1"/>
    <col min="2827" max="2829" width="15.5703125" style="5" customWidth="1"/>
    <col min="2830" max="2830" width="14.5703125" style="5" customWidth="1"/>
    <col min="2831" max="2831" width="15" style="5" customWidth="1"/>
    <col min="2832" max="2832" width="0.85546875" style="5" customWidth="1"/>
    <col min="2833" max="2833" width="14.42578125" style="5" customWidth="1"/>
    <col min="2834" max="2834" width="0.85546875" style="5" customWidth="1"/>
    <col min="2835" max="2836" width="0" style="5" hidden="1" customWidth="1"/>
    <col min="2837" max="3072" width="11.42578125" style="5"/>
    <col min="3073" max="3073" width="29.140625" style="5" customWidth="1"/>
    <col min="3074" max="3074" width="1.42578125" style="5" customWidth="1"/>
    <col min="3075" max="3076" width="12.42578125" style="5" customWidth="1"/>
    <col min="3077" max="3077" width="13.28515625" style="5" customWidth="1"/>
    <col min="3078" max="3078" width="13.42578125" style="5" bestFit="1" customWidth="1"/>
    <col min="3079" max="3079" width="12.42578125" style="5" customWidth="1"/>
    <col min="3080" max="3080" width="13.140625" style="5" customWidth="1"/>
    <col min="3081" max="3081" width="16.140625" style="5" customWidth="1"/>
    <col min="3082" max="3082" width="13.7109375" style="5" customWidth="1"/>
    <col min="3083" max="3085" width="15.5703125" style="5" customWidth="1"/>
    <col min="3086" max="3086" width="14.5703125" style="5" customWidth="1"/>
    <col min="3087" max="3087" width="15" style="5" customWidth="1"/>
    <col min="3088" max="3088" width="0.85546875" style="5" customWidth="1"/>
    <col min="3089" max="3089" width="14.42578125" style="5" customWidth="1"/>
    <col min="3090" max="3090" width="0.85546875" style="5" customWidth="1"/>
    <col min="3091" max="3092" width="0" style="5" hidden="1" customWidth="1"/>
    <col min="3093" max="3328" width="11.42578125" style="5"/>
    <col min="3329" max="3329" width="29.140625" style="5" customWidth="1"/>
    <col min="3330" max="3330" width="1.42578125" style="5" customWidth="1"/>
    <col min="3331" max="3332" width="12.42578125" style="5" customWidth="1"/>
    <col min="3333" max="3333" width="13.28515625" style="5" customWidth="1"/>
    <col min="3334" max="3334" width="13.42578125" style="5" bestFit="1" customWidth="1"/>
    <col min="3335" max="3335" width="12.42578125" style="5" customWidth="1"/>
    <col min="3336" max="3336" width="13.140625" style="5" customWidth="1"/>
    <col min="3337" max="3337" width="16.140625" style="5" customWidth="1"/>
    <col min="3338" max="3338" width="13.7109375" style="5" customWidth="1"/>
    <col min="3339" max="3341" width="15.5703125" style="5" customWidth="1"/>
    <col min="3342" max="3342" width="14.5703125" style="5" customWidth="1"/>
    <col min="3343" max="3343" width="15" style="5" customWidth="1"/>
    <col min="3344" max="3344" width="0.85546875" style="5" customWidth="1"/>
    <col min="3345" max="3345" width="14.42578125" style="5" customWidth="1"/>
    <col min="3346" max="3346" width="0.85546875" style="5" customWidth="1"/>
    <col min="3347" max="3348" width="0" style="5" hidden="1" customWidth="1"/>
    <col min="3349" max="3584" width="11.42578125" style="5"/>
    <col min="3585" max="3585" width="29.140625" style="5" customWidth="1"/>
    <col min="3586" max="3586" width="1.42578125" style="5" customWidth="1"/>
    <col min="3587" max="3588" width="12.42578125" style="5" customWidth="1"/>
    <col min="3589" max="3589" width="13.28515625" style="5" customWidth="1"/>
    <col min="3590" max="3590" width="13.42578125" style="5" bestFit="1" customWidth="1"/>
    <col min="3591" max="3591" width="12.42578125" style="5" customWidth="1"/>
    <col min="3592" max="3592" width="13.140625" style="5" customWidth="1"/>
    <col min="3593" max="3593" width="16.140625" style="5" customWidth="1"/>
    <col min="3594" max="3594" width="13.7109375" style="5" customWidth="1"/>
    <col min="3595" max="3597" width="15.5703125" style="5" customWidth="1"/>
    <col min="3598" max="3598" width="14.5703125" style="5" customWidth="1"/>
    <col min="3599" max="3599" width="15" style="5" customWidth="1"/>
    <col min="3600" max="3600" width="0.85546875" style="5" customWidth="1"/>
    <col min="3601" max="3601" width="14.42578125" style="5" customWidth="1"/>
    <col min="3602" max="3602" width="0.85546875" style="5" customWidth="1"/>
    <col min="3603" max="3604" width="0" style="5" hidden="1" customWidth="1"/>
    <col min="3605" max="3840" width="11.42578125" style="5"/>
    <col min="3841" max="3841" width="29.140625" style="5" customWidth="1"/>
    <col min="3842" max="3842" width="1.42578125" style="5" customWidth="1"/>
    <col min="3843" max="3844" width="12.42578125" style="5" customWidth="1"/>
    <col min="3845" max="3845" width="13.28515625" style="5" customWidth="1"/>
    <col min="3846" max="3846" width="13.42578125" style="5" bestFit="1" customWidth="1"/>
    <col min="3847" max="3847" width="12.42578125" style="5" customWidth="1"/>
    <col min="3848" max="3848" width="13.140625" style="5" customWidth="1"/>
    <col min="3849" max="3849" width="16.140625" style="5" customWidth="1"/>
    <col min="3850" max="3850" width="13.7109375" style="5" customWidth="1"/>
    <col min="3851" max="3853" width="15.5703125" style="5" customWidth="1"/>
    <col min="3854" max="3854" width="14.5703125" style="5" customWidth="1"/>
    <col min="3855" max="3855" width="15" style="5" customWidth="1"/>
    <col min="3856" max="3856" width="0.85546875" style="5" customWidth="1"/>
    <col min="3857" max="3857" width="14.42578125" style="5" customWidth="1"/>
    <col min="3858" max="3858" width="0.85546875" style="5" customWidth="1"/>
    <col min="3859" max="3860" width="0" style="5" hidden="1" customWidth="1"/>
    <col min="3861" max="4096" width="11.42578125" style="5"/>
    <col min="4097" max="4097" width="29.140625" style="5" customWidth="1"/>
    <col min="4098" max="4098" width="1.42578125" style="5" customWidth="1"/>
    <col min="4099" max="4100" width="12.42578125" style="5" customWidth="1"/>
    <col min="4101" max="4101" width="13.28515625" style="5" customWidth="1"/>
    <col min="4102" max="4102" width="13.42578125" style="5" bestFit="1" customWidth="1"/>
    <col min="4103" max="4103" width="12.42578125" style="5" customWidth="1"/>
    <col min="4104" max="4104" width="13.140625" style="5" customWidth="1"/>
    <col min="4105" max="4105" width="16.140625" style="5" customWidth="1"/>
    <col min="4106" max="4106" width="13.7109375" style="5" customWidth="1"/>
    <col min="4107" max="4109" width="15.5703125" style="5" customWidth="1"/>
    <col min="4110" max="4110" width="14.5703125" style="5" customWidth="1"/>
    <col min="4111" max="4111" width="15" style="5" customWidth="1"/>
    <col min="4112" max="4112" width="0.85546875" style="5" customWidth="1"/>
    <col min="4113" max="4113" width="14.42578125" style="5" customWidth="1"/>
    <col min="4114" max="4114" width="0.85546875" style="5" customWidth="1"/>
    <col min="4115" max="4116" width="0" style="5" hidden="1" customWidth="1"/>
    <col min="4117" max="4352" width="11.42578125" style="5"/>
    <col min="4353" max="4353" width="29.140625" style="5" customWidth="1"/>
    <col min="4354" max="4354" width="1.42578125" style="5" customWidth="1"/>
    <col min="4355" max="4356" width="12.42578125" style="5" customWidth="1"/>
    <col min="4357" max="4357" width="13.28515625" style="5" customWidth="1"/>
    <col min="4358" max="4358" width="13.42578125" style="5" bestFit="1" customWidth="1"/>
    <col min="4359" max="4359" width="12.42578125" style="5" customWidth="1"/>
    <col min="4360" max="4360" width="13.140625" style="5" customWidth="1"/>
    <col min="4361" max="4361" width="16.140625" style="5" customWidth="1"/>
    <col min="4362" max="4362" width="13.7109375" style="5" customWidth="1"/>
    <col min="4363" max="4365" width="15.5703125" style="5" customWidth="1"/>
    <col min="4366" max="4366" width="14.5703125" style="5" customWidth="1"/>
    <col min="4367" max="4367" width="15" style="5" customWidth="1"/>
    <col min="4368" max="4368" width="0.85546875" style="5" customWidth="1"/>
    <col min="4369" max="4369" width="14.42578125" style="5" customWidth="1"/>
    <col min="4370" max="4370" width="0.85546875" style="5" customWidth="1"/>
    <col min="4371" max="4372" width="0" style="5" hidden="1" customWidth="1"/>
    <col min="4373" max="4608" width="11.42578125" style="5"/>
    <col min="4609" max="4609" width="29.140625" style="5" customWidth="1"/>
    <col min="4610" max="4610" width="1.42578125" style="5" customWidth="1"/>
    <col min="4611" max="4612" width="12.42578125" style="5" customWidth="1"/>
    <col min="4613" max="4613" width="13.28515625" style="5" customWidth="1"/>
    <col min="4614" max="4614" width="13.42578125" style="5" bestFit="1" customWidth="1"/>
    <col min="4615" max="4615" width="12.42578125" style="5" customWidth="1"/>
    <col min="4616" max="4616" width="13.140625" style="5" customWidth="1"/>
    <col min="4617" max="4617" width="16.140625" style="5" customWidth="1"/>
    <col min="4618" max="4618" width="13.7109375" style="5" customWidth="1"/>
    <col min="4619" max="4621" width="15.5703125" style="5" customWidth="1"/>
    <col min="4622" max="4622" width="14.5703125" style="5" customWidth="1"/>
    <col min="4623" max="4623" width="15" style="5" customWidth="1"/>
    <col min="4624" max="4624" width="0.85546875" style="5" customWidth="1"/>
    <col min="4625" max="4625" width="14.42578125" style="5" customWidth="1"/>
    <col min="4626" max="4626" width="0.85546875" style="5" customWidth="1"/>
    <col min="4627" max="4628" width="0" style="5" hidden="1" customWidth="1"/>
    <col min="4629" max="4864" width="11.42578125" style="5"/>
    <col min="4865" max="4865" width="29.140625" style="5" customWidth="1"/>
    <col min="4866" max="4866" width="1.42578125" style="5" customWidth="1"/>
    <col min="4867" max="4868" width="12.42578125" style="5" customWidth="1"/>
    <col min="4869" max="4869" width="13.28515625" style="5" customWidth="1"/>
    <col min="4870" max="4870" width="13.42578125" style="5" bestFit="1" customWidth="1"/>
    <col min="4871" max="4871" width="12.42578125" style="5" customWidth="1"/>
    <col min="4872" max="4872" width="13.140625" style="5" customWidth="1"/>
    <col min="4873" max="4873" width="16.140625" style="5" customWidth="1"/>
    <col min="4874" max="4874" width="13.7109375" style="5" customWidth="1"/>
    <col min="4875" max="4877" width="15.5703125" style="5" customWidth="1"/>
    <col min="4878" max="4878" width="14.5703125" style="5" customWidth="1"/>
    <col min="4879" max="4879" width="15" style="5" customWidth="1"/>
    <col min="4880" max="4880" width="0.85546875" style="5" customWidth="1"/>
    <col min="4881" max="4881" width="14.42578125" style="5" customWidth="1"/>
    <col min="4882" max="4882" width="0.85546875" style="5" customWidth="1"/>
    <col min="4883" max="4884" width="0" style="5" hidden="1" customWidth="1"/>
    <col min="4885" max="5120" width="11.42578125" style="5"/>
    <col min="5121" max="5121" width="29.140625" style="5" customWidth="1"/>
    <col min="5122" max="5122" width="1.42578125" style="5" customWidth="1"/>
    <col min="5123" max="5124" width="12.42578125" style="5" customWidth="1"/>
    <col min="5125" max="5125" width="13.28515625" style="5" customWidth="1"/>
    <col min="5126" max="5126" width="13.42578125" style="5" bestFit="1" customWidth="1"/>
    <col min="5127" max="5127" width="12.42578125" style="5" customWidth="1"/>
    <col min="5128" max="5128" width="13.140625" style="5" customWidth="1"/>
    <col min="5129" max="5129" width="16.140625" style="5" customWidth="1"/>
    <col min="5130" max="5130" width="13.7109375" style="5" customWidth="1"/>
    <col min="5131" max="5133" width="15.5703125" style="5" customWidth="1"/>
    <col min="5134" max="5134" width="14.5703125" style="5" customWidth="1"/>
    <col min="5135" max="5135" width="15" style="5" customWidth="1"/>
    <col min="5136" max="5136" width="0.85546875" style="5" customWidth="1"/>
    <col min="5137" max="5137" width="14.42578125" style="5" customWidth="1"/>
    <col min="5138" max="5138" width="0.85546875" style="5" customWidth="1"/>
    <col min="5139" max="5140" width="0" style="5" hidden="1" customWidth="1"/>
    <col min="5141" max="5376" width="11.42578125" style="5"/>
    <col min="5377" max="5377" width="29.140625" style="5" customWidth="1"/>
    <col min="5378" max="5378" width="1.42578125" style="5" customWidth="1"/>
    <col min="5379" max="5380" width="12.42578125" style="5" customWidth="1"/>
    <col min="5381" max="5381" width="13.28515625" style="5" customWidth="1"/>
    <col min="5382" max="5382" width="13.42578125" style="5" bestFit="1" customWidth="1"/>
    <col min="5383" max="5383" width="12.42578125" style="5" customWidth="1"/>
    <col min="5384" max="5384" width="13.140625" style="5" customWidth="1"/>
    <col min="5385" max="5385" width="16.140625" style="5" customWidth="1"/>
    <col min="5386" max="5386" width="13.7109375" style="5" customWidth="1"/>
    <col min="5387" max="5389" width="15.5703125" style="5" customWidth="1"/>
    <col min="5390" max="5390" width="14.5703125" style="5" customWidth="1"/>
    <col min="5391" max="5391" width="15" style="5" customWidth="1"/>
    <col min="5392" max="5392" width="0.85546875" style="5" customWidth="1"/>
    <col min="5393" max="5393" width="14.42578125" style="5" customWidth="1"/>
    <col min="5394" max="5394" width="0.85546875" style="5" customWidth="1"/>
    <col min="5395" max="5396" width="0" style="5" hidden="1" customWidth="1"/>
    <col min="5397" max="5632" width="11.42578125" style="5"/>
    <col min="5633" max="5633" width="29.140625" style="5" customWidth="1"/>
    <col min="5634" max="5634" width="1.42578125" style="5" customWidth="1"/>
    <col min="5635" max="5636" width="12.42578125" style="5" customWidth="1"/>
    <col min="5637" max="5637" width="13.28515625" style="5" customWidth="1"/>
    <col min="5638" max="5638" width="13.42578125" style="5" bestFit="1" customWidth="1"/>
    <col min="5639" max="5639" width="12.42578125" style="5" customWidth="1"/>
    <col min="5640" max="5640" width="13.140625" style="5" customWidth="1"/>
    <col min="5641" max="5641" width="16.140625" style="5" customWidth="1"/>
    <col min="5642" max="5642" width="13.7109375" style="5" customWidth="1"/>
    <col min="5643" max="5645" width="15.5703125" style="5" customWidth="1"/>
    <col min="5646" max="5646" width="14.5703125" style="5" customWidth="1"/>
    <col min="5647" max="5647" width="15" style="5" customWidth="1"/>
    <col min="5648" max="5648" width="0.85546875" style="5" customWidth="1"/>
    <col min="5649" max="5649" width="14.42578125" style="5" customWidth="1"/>
    <col min="5650" max="5650" width="0.85546875" style="5" customWidth="1"/>
    <col min="5651" max="5652" width="0" style="5" hidden="1" customWidth="1"/>
    <col min="5653" max="5888" width="11.42578125" style="5"/>
    <col min="5889" max="5889" width="29.140625" style="5" customWidth="1"/>
    <col min="5890" max="5890" width="1.42578125" style="5" customWidth="1"/>
    <col min="5891" max="5892" width="12.42578125" style="5" customWidth="1"/>
    <col min="5893" max="5893" width="13.28515625" style="5" customWidth="1"/>
    <col min="5894" max="5894" width="13.42578125" style="5" bestFit="1" customWidth="1"/>
    <col min="5895" max="5895" width="12.42578125" style="5" customWidth="1"/>
    <col min="5896" max="5896" width="13.140625" style="5" customWidth="1"/>
    <col min="5897" max="5897" width="16.140625" style="5" customWidth="1"/>
    <col min="5898" max="5898" width="13.7109375" style="5" customWidth="1"/>
    <col min="5899" max="5901" width="15.5703125" style="5" customWidth="1"/>
    <col min="5902" max="5902" width="14.5703125" style="5" customWidth="1"/>
    <col min="5903" max="5903" width="15" style="5" customWidth="1"/>
    <col min="5904" max="5904" width="0.85546875" style="5" customWidth="1"/>
    <col min="5905" max="5905" width="14.42578125" style="5" customWidth="1"/>
    <col min="5906" max="5906" width="0.85546875" style="5" customWidth="1"/>
    <col min="5907" max="5908" width="0" style="5" hidden="1" customWidth="1"/>
    <col min="5909" max="6144" width="11.42578125" style="5"/>
    <col min="6145" max="6145" width="29.140625" style="5" customWidth="1"/>
    <col min="6146" max="6146" width="1.42578125" style="5" customWidth="1"/>
    <col min="6147" max="6148" width="12.42578125" style="5" customWidth="1"/>
    <col min="6149" max="6149" width="13.28515625" style="5" customWidth="1"/>
    <col min="6150" max="6150" width="13.42578125" style="5" bestFit="1" customWidth="1"/>
    <col min="6151" max="6151" width="12.42578125" style="5" customWidth="1"/>
    <col min="6152" max="6152" width="13.140625" style="5" customWidth="1"/>
    <col min="6153" max="6153" width="16.140625" style="5" customWidth="1"/>
    <col min="6154" max="6154" width="13.7109375" style="5" customWidth="1"/>
    <col min="6155" max="6157" width="15.5703125" style="5" customWidth="1"/>
    <col min="6158" max="6158" width="14.5703125" style="5" customWidth="1"/>
    <col min="6159" max="6159" width="15" style="5" customWidth="1"/>
    <col min="6160" max="6160" width="0.85546875" style="5" customWidth="1"/>
    <col min="6161" max="6161" width="14.42578125" style="5" customWidth="1"/>
    <col min="6162" max="6162" width="0.85546875" style="5" customWidth="1"/>
    <col min="6163" max="6164" width="0" style="5" hidden="1" customWidth="1"/>
    <col min="6165" max="6400" width="11.42578125" style="5"/>
    <col min="6401" max="6401" width="29.140625" style="5" customWidth="1"/>
    <col min="6402" max="6402" width="1.42578125" style="5" customWidth="1"/>
    <col min="6403" max="6404" width="12.42578125" style="5" customWidth="1"/>
    <col min="6405" max="6405" width="13.28515625" style="5" customWidth="1"/>
    <col min="6406" max="6406" width="13.42578125" style="5" bestFit="1" customWidth="1"/>
    <col min="6407" max="6407" width="12.42578125" style="5" customWidth="1"/>
    <col min="6408" max="6408" width="13.140625" style="5" customWidth="1"/>
    <col min="6409" max="6409" width="16.140625" style="5" customWidth="1"/>
    <col min="6410" max="6410" width="13.7109375" style="5" customWidth="1"/>
    <col min="6411" max="6413" width="15.5703125" style="5" customWidth="1"/>
    <col min="6414" max="6414" width="14.5703125" style="5" customWidth="1"/>
    <col min="6415" max="6415" width="15" style="5" customWidth="1"/>
    <col min="6416" max="6416" width="0.85546875" style="5" customWidth="1"/>
    <col min="6417" max="6417" width="14.42578125" style="5" customWidth="1"/>
    <col min="6418" max="6418" width="0.85546875" style="5" customWidth="1"/>
    <col min="6419" max="6420" width="0" style="5" hidden="1" customWidth="1"/>
    <col min="6421" max="6656" width="11.42578125" style="5"/>
    <col min="6657" max="6657" width="29.140625" style="5" customWidth="1"/>
    <col min="6658" max="6658" width="1.42578125" style="5" customWidth="1"/>
    <col min="6659" max="6660" width="12.42578125" style="5" customWidth="1"/>
    <col min="6661" max="6661" width="13.28515625" style="5" customWidth="1"/>
    <col min="6662" max="6662" width="13.42578125" style="5" bestFit="1" customWidth="1"/>
    <col min="6663" max="6663" width="12.42578125" style="5" customWidth="1"/>
    <col min="6664" max="6664" width="13.140625" style="5" customWidth="1"/>
    <col min="6665" max="6665" width="16.140625" style="5" customWidth="1"/>
    <col min="6666" max="6666" width="13.7109375" style="5" customWidth="1"/>
    <col min="6667" max="6669" width="15.5703125" style="5" customWidth="1"/>
    <col min="6670" max="6670" width="14.5703125" style="5" customWidth="1"/>
    <col min="6671" max="6671" width="15" style="5" customWidth="1"/>
    <col min="6672" max="6672" width="0.85546875" style="5" customWidth="1"/>
    <col min="6673" max="6673" width="14.42578125" style="5" customWidth="1"/>
    <col min="6674" max="6674" width="0.85546875" style="5" customWidth="1"/>
    <col min="6675" max="6676" width="0" style="5" hidden="1" customWidth="1"/>
    <col min="6677" max="6912" width="11.42578125" style="5"/>
    <col min="6913" max="6913" width="29.140625" style="5" customWidth="1"/>
    <col min="6914" max="6914" width="1.42578125" style="5" customWidth="1"/>
    <col min="6915" max="6916" width="12.42578125" style="5" customWidth="1"/>
    <col min="6917" max="6917" width="13.28515625" style="5" customWidth="1"/>
    <col min="6918" max="6918" width="13.42578125" style="5" bestFit="1" customWidth="1"/>
    <col min="6919" max="6919" width="12.42578125" style="5" customWidth="1"/>
    <col min="6920" max="6920" width="13.140625" style="5" customWidth="1"/>
    <col min="6921" max="6921" width="16.140625" style="5" customWidth="1"/>
    <col min="6922" max="6922" width="13.7109375" style="5" customWidth="1"/>
    <col min="6923" max="6925" width="15.5703125" style="5" customWidth="1"/>
    <col min="6926" max="6926" width="14.5703125" style="5" customWidth="1"/>
    <col min="6927" max="6927" width="15" style="5" customWidth="1"/>
    <col min="6928" max="6928" width="0.85546875" style="5" customWidth="1"/>
    <col min="6929" max="6929" width="14.42578125" style="5" customWidth="1"/>
    <col min="6930" max="6930" width="0.85546875" style="5" customWidth="1"/>
    <col min="6931" max="6932" width="0" style="5" hidden="1" customWidth="1"/>
    <col min="6933" max="7168" width="11.42578125" style="5"/>
    <col min="7169" max="7169" width="29.140625" style="5" customWidth="1"/>
    <col min="7170" max="7170" width="1.42578125" style="5" customWidth="1"/>
    <col min="7171" max="7172" width="12.42578125" style="5" customWidth="1"/>
    <col min="7173" max="7173" width="13.28515625" style="5" customWidth="1"/>
    <col min="7174" max="7174" width="13.42578125" style="5" bestFit="1" customWidth="1"/>
    <col min="7175" max="7175" width="12.42578125" style="5" customWidth="1"/>
    <col min="7176" max="7176" width="13.140625" style="5" customWidth="1"/>
    <col min="7177" max="7177" width="16.140625" style="5" customWidth="1"/>
    <col min="7178" max="7178" width="13.7109375" style="5" customWidth="1"/>
    <col min="7179" max="7181" width="15.5703125" style="5" customWidth="1"/>
    <col min="7182" max="7182" width="14.5703125" style="5" customWidth="1"/>
    <col min="7183" max="7183" width="15" style="5" customWidth="1"/>
    <col min="7184" max="7184" width="0.85546875" style="5" customWidth="1"/>
    <col min="7185" max="7185" width="14.42578125" style="5" customWidth="1"/>
    <col min="7186" max="7186" width="0.85546875" style="5" customWidth="1"/>
    <col min="7187" max="7188" width="0" style="5" hidden="1" customWidth="1"/>
    <col min="7189" max="7424" width="11.42578125" style="5"/>
    <col min="7425" max="7425" width="29.140625" style="5" customWidth="1"/>
    <col min="7426" max="7426" width="1.42578125" style="5" customWidth="1"/>
    <col min="7427" max="7428" width="12.42578125" style="5" customWidth="1"/>
    <col min="7429" max="7429" width="13.28515625" style="5" customWidth="1"/>
    <col min="7430" max="7430" width="13.42578125" style="5" bestFit="1" customWidth="1"/>
    <col min="7431" max="7431" width="12.42578125" style="5" customWidth="1"/>
    <col min="7432" max="7432" width="13.140625" style="5" customWidth="1"/>
    <col min="7433" max="7433" width="16.140625" style="5" customWidth="1"/>
    <col min="7434" max="7434" width="13.7109375" style="5" customWidth="1"/>
    <col min="7435" max="7437" width="15.5703125" style="5" customWidth="1"/>
    <col min="7438" max="7438" width="14.5703125" style="5" customWidth="1"/>
    <col min="7439" max="7439" width="15" style="5" customWidth="1"/>
    <col min="7440" max="7440" width="0.85546875" style="5" customWidth="1"/>
    <col min="7441" max="7441" width="14.42578125" style="5" customWidth="1"/>
    <col min="7442" max="7442" width="0.85546875" style="5" customWidth="1"/>
    <col min="7443" max="7444" width="0" style="5" hidden="1" customWidth="1"/>
    <col min="7445" max="7680" width="11.42578125" style="5"/>
    <col min="7681" max="7681" width="29.140625" style="5" customWidth="1"/>
    <col min="7682" max="7682" width="1.42578125" style="5" customWidth="1"/>
    <col min="7683" max="7684" width="12.42578125" style="5" customWidth="1"/>
    <col min="7685" max="7685" width="13.28515625" style="5" customWidth="1"/>
    <col min="7686" max="7686" width="13.42578125" style="5" bestFit="1" customWidth="1"/>
    <col min="7687" max="7687" width="12.42578125" style="5" customWidth="1"/>
    <col min="7688" max="7688" width="13.140625" style="5" customWidth="1"/>
    <col min="7689" max="7689" width="16.140625" style="5" customWidth="1"/>
    <col min="7690" max="7690" width="13.7109375" style="5" customWidth="1"/>
    <col min="7691" max="7693" width="15.5703125" style="5" customWidth="1"/>
    <col min="7694" max="7694" width="14.5703125" style="5" customWidth="1"/>
    <col min="7695" max="7695" width="15" style="5" customWidth="1"/>
    <col min="7696" max="7696" width="0.85546875" style="5" customWidth="1"/>
    <col min="7697" max="7697" width="14.42578125" style="5" customWidth="1"/>
    <col min="7698" max="7698" width="0.85546875" style="5" customWidth="1"/>
    <col min="7699" max="7700" width="0" style="5" hidden="1" customWidth="1"/>
    <col min="7701" max="7936" width="11.42578125" style="5"/>
    <col min="7937" max="7937" width="29.140625" style="5" customWidth="1"/>
    <col min="7938" max="7938" width="1.42578125" style="5" customWidth="1"/>
    <col min="7939" max="7940" width="12.42578125" style="5" customWidth="1"/>
    <col min="7941" max="7941" width="13.28515625" style="5" customWidth="1"/>
    <col min="7942" max="7942" width="13.42578125" style="5" bestFit="1" customWidth="1"/>
    <col min="7943" max="7943" width="12.42578125" style="5" customWidth="1"/>
    <col min="7944" max="7944" width="13.140625" style="5" customWidth="1"/>
    <col min="7945" max="7945" width="16.140625" style="5" customWidth="1"/>
    <col min="7946" max="7946" width="13.7109375" style="5" customWidth="1"/>
    <col min="7947" max="7949" width="15.5703125" style="5" customWidth="1"/>
    <col min="7950" max="7950" width="14.5703125" style="5" customWidth="1"/>
    <col min="7951" max="7951" width="15" style="5" customWidth="1"/>
    <col min="7952" max="7952" width="0.85546875" style="5" customWidth="1"/>
    <col min="7953" max="7953" width="14.42578125" style="5" customWidth="1"/>
    <col min="7954" max="7954" width="0.85546875" style="5" customWidth="1"/>
    <col min="7955" max="7956" width="0" style="5" hidden="1" customWidth="1"/>
    <col min="7957" max="8192" width="11.42578125" style="5"/>
    <col min="8193" max="8193" width="29.140625" style="5" customWidth="1"/>
    <col min="8194" max="8194" width="1.42578125" style="5" customWidth="1"/>
    <col min="8195" max="8196" width="12.42578125" style="5" customWidth="1"/>
    <col min="8197" max="8197" width="13.28515625" style="5" customWidth="1"/>
    <col min="8198" max="8198" width="13.42578125" style="5" bestFit="1" customWidth="1"/>
    <col min="8199" max="8199" width="12.42578125" style="5" customWidth="1"/>
    <col min="8200" max="8200" width="13.140625" style="5" customWidth="1"/>
    <col min="8201" max="8201" width="16.140625" style="5" customWidth="1"/>
    <col min="8202" max="8202" width="13.7109375" style="5" customWidth="1"/>
    <col min="8203" max="8205" width="15.5703125" style="5" customWidth="1"/>
    <col min="8206" max="8206" width="14.5703125" style="5" customWidth="1"/>
    <col min="8207" max="8207" width="15" style="5" customWidth="1"/>
    <col min="8208" max="8208" width="0.85546875" style="5" customWidth="1"/>
    <col min="8209" max="8209" width="14.42578125" style="5" customWidth="1"/>
    <col min="8210" max="8210" width="0.85546875" style="5" customWidth="1"/>
    <col min="8211" max="8212" width="0" style="5" hidden="1" customWidth="1"/>
    <col min="8213" max="8448" width="11.42578125" style="5"/>
    <col min="8449" max="8449" width="29.140625" style="5" customWidth="1"/>
    <col min="8450" max="8450" width="1.42578125" style="5" customWidth="1"/>
    <col min="8451" max="8452" width="12.42578125" style="5" customWidth="1"/>
    <col min="8453" max="8453" width="13.28515625" style="5" customWidth="1"/>
    <col min="8454" max="8454" width="13.42578125" style="5" bestFit="1" customWidth="1"/>
    <col min="8455" max="8455" width="12.42578125" style="5" customWidth="1"/>
    <col min="8456" max="8456" width="13.140625" style="5" customWidth="1"/>
    <col min="8457" max="8457" width="16.140625" style="5" customWidth="1"/>
    <col min="8458" max="8458" width="13.7109375" style="5" customWidth="1"/>
    <col min="8459" max="8461" width="15.5703125" style="5" customWidth="1"/>
    <col min="8462" max="8462" width="14.5703125" style="5" customWidth="1"/>
    <col min="8463" max="8463" width="15" style="5" customWidth="1"/>
    <col min="8464" max="8464" width="0.85546875" style="5" customWidth="1"/>
    <col min="8465" max="8465" width="14.42578125" style="5" customWidth="1"/>
    <col min="8466" max="8466" width="0.85546875" style="5" customWidth="1"/>
    <col min="8467" max="8468" width="0" style="5" hidden="1" customWidth="1"/>
    <col min="8469" max="8704" width="11.42578125" style="5"/>
    <col min="8705" max="8705" width="29.140625" style="5" customWidth="1"/>
    <col min="8706" max="8706" width="1.42578125" style="5" customWidth="1"/>
    <col min="8707" max="8708" width="12.42578125" style="5" customWidth="1"/>
    <col min="8709" max="8709" width="13.28515625" style="5" customWidth="1"/>
    <col min="8710" max="8710" width="13.42578125" style="5" bestFit="1" customWidth="1"/>
    <col min="8711" max="8711" width="12.42578125" style="5" customWidth="1"/>
    <col min="8712" max="8712" width="13.140625" style="5" customWidth="1"/>
    <col min="8713" max="8713" width="16.140625" style="5" customWidth="1"/>
    <col min="8714" max="8714" width="13.7109375" style="5" customWidth="1"/>
    <col min="8715" max="8717" width="15.5703125" style="5" customWidth="1"/>
    <col min="8718" max="8718" width="14.5703125" style="5" customWidth="1"/>
    <col min="8719" max="8719" width="15" style="5" customWidth="1"/>
    <col min="8720" max="8720" width="0.85546875" style="5" customWidth="1"/>
    <col min="8721" max="8721" width="14.42578125" style="5" customWidth="1"/>
    <col min="8722" max="8722" width="0.85546875" style="5" customWidth="1"/>
    <col min="8723" max="8724" width="0" style="5" hidden="1" customWidth="1"/>
    <col min="8725" max="8960" width="11.42578125" style="5"/>
    <col min="8961" max="8961" width="29.140625" style="5" customWidth="1"/>
    <col min="8962" max="8962" width="1.42578125" style="5" customWidth="1"/>
    <col min="8963" max="8964" width="12.42578125" style="5" customWidth="1"/>
    <col min="8965" max="8965" width="13.28515625" style="5" customWidth="1"/>
    <col min="8966" max="8966" width="13.42578125" style="5" bestFit="1" customWidth="1"/>
    <col min="8967" max="8967" width="12.42578125" style="5" customWidth="1"/>
    <col min="8968" max="8968" width="13.140625" style="5" customWidth="1"/>
    <col min="8969" max="8969" width="16.140625" style="5" customWidth="1"/>
    <col min="8970" max="8970" width="13.7109375" style="5" customWidth="1"/>
    <col min="8971" max="8973" width="15.5703125" style="5" customWidth="1"/>
    <col min="8974" max="8974" width="14.5703125" style="5" customWidth="1"/>
    <col min="8975" max="8975" width="15" style="5" customWidth="1"/>
    <col min="8976" max="8976" width="0.85546875" style="5" customWidth="1"/>
    <col min="8977" max="8977" width="14.42578125" style="5" customWidth="1"/>
    <col min="8978" max="8978" width="0.85546875" style="5" customWidth="1"/>
    <col min="8979" max="8980" width="0" style="5" hidden="1" customWidth="1"/>
    <col min="8981" max="9216" width="11.42578125" style="5"/>
    <col min="9217" max="9217" width="29.140625" style="5" customWidth="1"/>
    <col min="9218" max="9218" width="1.42578125" style="5" customWidth="1"/>
    <col min="9219" max="9220" width="12.42578125" style="5" customWidth="1"/>
    <col min="9221" max="9221" width="13.28515625" style="5" customWidth="1"/>
    <col min="9222" max="9222" width="13.42578125" style="5" bestFit="1" customWidth="1"/>
    <col min="9223" max="9223" width="12.42578125" style="5" customWidth="1"/>
    <col min="9224" max="9224" width="13.140625" style="5" customWidth="1"/>
    <col min="9225" max="9225" width="16.140625" style="5" customWidth="1"/>
    <col min="9226" max="9226" width="13.7109375" style="5" customWidth="1"/>
    <col min="9227" max="9229" width="15.5703125" style="5" customWidth="1"/>
    <col min="9230" max="9230" width="14.5703125" style="5" customWidth="1"/>
    <col min="9231" max="9231" width="15" style="5" customWidth="1"/>
    <col min="9232" max="9232" width="0.85546875" style="5" customWidth="1"/>
    <col min="9233" max="9233" width="14.42578125" style="5" customWidth="1"/>
    <col min="9234" max="9234" width="0.85546875" style="5" customWidth="1"/>
    <col min="9235" max="9236" width="0" style="5" hidden="1" customWidth="1"/>
    <col min="9237" max="9472" width="11.42578125" style="5"/>
    <col min="9473" max="9473" width="29.140625" style="5" customWidth="1"/>
    <col min="9474" max="9474" width="1.42578125" style="5" customWidth="1"/>
    <col min="9475" max="9476" width="12.42578125" style="5" customWidth="1"/>
    <col min="9477" max="9477" width="13.28515625" style="5" customWidth="1"/>
    <col min="9478" max="9478" width="13.42578125" style="5" bestFit="1" customWidth="1"/>
    <col min="9479" max="9479" width="12.42578125" style="5" customWidth="1"/>
    <col min="9480" max="9480" width="13.140625" style="5" customWidth="1"/>
    <col min="9481" max="9481" width="16.140625" style="5" customWidth="1"/>
    <col min="9482" max="9482" width="13.7109375" style="5" customWidth="1"/>
    <col min="9483" max="9485" width="15.5703125" style="5" customWidth="1"/>
    <col min="9486" max="9486" width="14.5703125" style="5" customWidth="1"/>
    <col min="9487" max="9487" width="15" style="5" customWidth="1"/>
    <col min="9488" max="9488" width="0.85546875" style="5" customWidth="1"/>
    <col min="9489" max="9489" width="14.42578125" style="5" customWidth="1"/>
    <col min="9490" max="9490" width="0.85546875" style="5" customWidth="1"/>
    <col min="9491" max="9492" width="0" style="5" hidden="1" customWidth="1"/>
    <col min="9493" max="9728" width="11.42578125" style="5"/>
    <col min="9729" max="9729" width="29.140625" style="5" customWidth="1"/>
    <col min="9730" max="9730" width="1.42578125" style="5" customWidth="1"/>
    <col min="9731" max="9732" width="12.42578125" style="5" customWidth="1"/>
    <col min="9733" max="9733" width="13.28515625" style="5" customWidth="1"/>
    <col min="9734" max="9734" width="13.42578125" style="5" bestFit="1" customWidth="1"/>
    <col min="9735" max="9735" width="12.42578125" style="5" customWidth="1"/>
    <col min="9736" max="9736" width="13.140625" style="5" customWidth="1"/>
    <col min="9737" max="9737" width="16.140625" style="5" customWidth="1"/>
    <col min="9738" max="9738" width="13.7109375" style="5" customWidth="1"/>
    <col min="9739" max="9741" width="15.5703125" style="5" customWidth="1"/>
    <col min="9742" max="9742" width="14.5703125" style="5" customWidth="1"/>
    <col min="9743" max="9743" width="15" style="5" customWidth="1"/>
    <col min="9744" max="9744" width="0.85546875" style="5" customWidth="1"/>
    <col min="9745" max="9745" width="14.42578125" style="5" customWidth="1"/>
    <col min="9746" max="9746" width="0.85546875" style="5" customWidth="1"/>
    <col min="9747" max="9748" width="0" style="5" hidden="1" customWidth="1"/>
    <col min="9749" max="9984" width="11.42578125" style="5"/>
    <col min="9985" max="9985" width="29.140625" style="5" customWidth="1"/>
    <col min="9986" max="9986" width="1.42578125" style="5" customWidth="1"/>
    <col min="9987" max="9988" width="12.42578125" style="5" customWidth="1"/>
    <col min="9989" max="9989" width="13.28515625" style="5" customWidth="1"/>
    <col min="9990" max="9990" width="13.42578125" style="5" bestFit="1" customWidth="1"/>
    <col min="9991" max="9991" width="12.42578125" style="5" customWidth="1"/>
    <col min="9992" max="9992" width="13.140625" style="5" customWidth="1"/>
    <col min="9993" max="9993" width="16.140625" style="5" customWidth="1"/>
    <col min="9994" max="9994" width="13.7109375" style="5" customWidth="1"/>
    <col min="9995" max="9997" width="15.5703125" style="5" customWidth="1"/>
    <col min="9998" max="9998" width="14.5703125" style="5" customWidth="1"/>
    <col min="9999" max="9999" width="15" style="5" customWidth="1"/>
    <col min="10000" max="10000" width="0.85546875" style="5" customWidth="1"/>
    <col min="10001" max="10001" width="14.42578125" style="5" customWidth="1"/>
    <col min="10002" max="10002" width="0.85546875" style="5" customWidth="1"/>
    <col min="10003" max="10004" width="0" style="5" hidden="1" customWidth="1"/>
    <col min="10005" max="10240" width="11.42578125" style="5"/>
    <col min="10241" max="10241" width="29.140625" style="5" customWidth="1"/>
    <col min="10242" max="10242" width="1.42578125" style="5" customWidth="1"/>
    <col min="10243" max="10244" width="12.42578125" style="5" customWidth="1"/>
    <col min="10245" max="10245" width="13.28515625" style="5" customWidth="1"/>
    <col min="10246" max="10246" width="13.42578125" style="5" bestFit="1" customWidth="1"/>
    <col min="10247" max="10247" width="12.42578125" style="5" customWidth="1"/>
    <col min="10248" max="10248" width="13.140625" style="5" customWidth="1"/>
    <col min="10249" max="10249" width="16.140625" style="5" customWidth="1"/>
    <col min="10250" max="10250" width="13.7109375" style="5" customWidth="1"/>
    <col min="10251" max="10253" width="15.5703125" style="5" customWidth="1"/>
    <col min="10254" max="10254" width="14.5703125" style="5" customWidth="1"/>
    <col min="10255" max="10255" width="15" style="5" customWidth="1"/>
    <col min="10256" max="10256" width="0.85546875" style="5" customWidth="1"/>
    <col min="10257" max="10257" width="14.42578125" style="5" customWidth="1"/>
    <col min="10258" max="10258" width="0.85546875" style="5" customWidth="1"/>
    <col min="10259" max="10260" width="0" style="5" hidden="1" customWidth="1"/>
    <col min="10261" max="10496" width="11.42578125" style="5"/>
    <col min="10497" max="10497" width="29.140625" style="5" customWidth="1"/>
    <col min="10498" max="10498" width="1.42578125" style="5" customWidth="1"/>
    <col min="10499" max="10500" width="12.42578125" style="5" customWidth="1"/>
    <col min="10501" max="10501" width="13.28515625" style="5" customWidth="1"/>
    <col min="10502" max="10502" width="13.42578125" style="5" bestFit="1" customWidth="1"/>
    <col min="10503" max="10503" width="12.42578125" style="5" customWidth="1"/>
    <col min="10504" max="10504" width="13.140625" style="5" customWidth="1"/>
    <col min="10505" max="10505" width="16.140625" style="5" customWidth="1"/>
    <col min="10506" max="10506" width="13.7109375" style="5" customWidth="1"/>
    <col min="10507" max="10509" width="15.5703125" style="5" customWidth="1"/>
    <col min="10510" max="10510" width="14.5703125" style="5" customWidth="1"/>
    <col min="10511" max="10511" width="15" style="5" customWidth="1"/>
    <col min="10512" max="10512" width="0.85546875" style="5" customWidth="1"/>
    <col min="10513" max="10513" width="14.42578125" style="5" customWidth="1"/>
    <col min="10514" max="10514" width="0.85546875" style="5" customWidth="1"/>
    <col min="10515" max="10516" width="0" style="5" hidden="1" customWidth="1"/>
    <col min="10517" max="10752" width="11.42578125" style="5"/>
    <col min="10753" max="10753" width="29.140625" style="5" customWidth="1"/>
    <col min="10754" max="10754" width="1.42578125" style="5" customWidth="1"/>
    <col min="10755" max="10756" width="12.42578125" style="5" customWidth="1"/>
    <col min="10757" max="10757" width="13.28515625" style="5" customWidth="1"/>
    <col min="10758" max="10758" width="13.42578125" style="5" bestFit="1" customWidth="1"/>
    <col min="10759" max="10759" width="12.42578125" style="5" customWidth="1"/>
    <col min="10760" max="10760" width="13.140625" style="5" customWidth="1"/>
    <col min="10761" max="10761" width="16.140625" style="5" customWidth="1"/>
    <col min="10762" max="10762" width="13.7109375" style="5" customWidth="1"/>
    <col min="10763" max="10765" width="15.5703125" style="5" customWidth="1"/>
    <col min="10766" max="10766" width="14.5703125" style="5" customWidth="1"/>
    <col min="10767" max="10767" width="15" style="5" customWidth="1"/>
    <col min="10768" max="10768" width="0.85546875" style="5" customWidth="1"/>
    <col min="10769" max="10769" width="14.42578125" style="5" customWidth="1"/>
    <col min="10770" max="10770" width="0.85546875" style="5" customWidth="1"/>
    <col min="10771" max="10772" width="0" style="5" hidden="1" customWidth="1"/>
    <col min="10773" max="11008" width="11.42578125" style="5"/>
    <col min="11009" max="11009" width="29.140625" style="5" customWidth="1"/>
    <col min="11010" max="11010" width="1.42578125" style="5" customWidth="1"/>
    <col min="11011" max="11012" width="12.42578125" style="5" customWidth="1"/>
    <col min="11013" max="11013" width="13.28515625" style="5" customWidth="1"/>
    <col min="11014" max="11014" width="13.42578125" style="5" bestFit="1" customWidth="1"/>
    <col min="11015" max="11015" width="12.42578125" style="5" customWidth="1"/>
    <col min="11016" max="11016" width="13.140625" style="5" customWidth="1"/>
    <col min="11017" max="11017" width="16.140625" style="5" customWidth="1"/>
    <col min="11018" max="11018" width="13.7109375" style="5" customWidth="1"/>
    <col min="11019" max="11021" width="15.5703125" style="5" customWidth="1"/>
    <col min="11022" max="11022" width="14.5703125" style="5" customWidth="1"/>
    <col min="11023" max="11023" width="15" style="5" customWidth="1"/>
    <col min="11024" max="11024" width="0.85546875" style="5" customWidth="1"/>
    <col min="11025" max="11025" width="14.42578125" style="5" customWidth="1"/>
    <col min="11026" max="11026" width="0.85546875" style="5" customWidth="1"/>
    <col min="11027" max="11028" width="0" style="5" hidden="1" customWidth="1"/>
    <col min="11029" max="11264" width="11.42578125" style="5"/>
    <col min="11265" max="11265" width="29.140625" style="5" customWidth="1"/>
    <col min="11266" max="11266" width="1.42578125" style="5" customWidth="1"/>
    <col min="11267" max="11268" width="12.42578125" style="5" customWidth="1"/>
    <col min="11269" max="11269" width="13.28515625" style="5" customWidth="1"/>
    <col min="11270" max="11270" width="13.42578125" style="5" bestFit="1" customWidth="1"/>
    <col min="11271" max="11271" width="12.42578125" style="5" customWidth="1"/>
    <col min="11272" max="11272" width="13.140625" style="5" customWidth="1"/>
    <col min="11273" max="11273" width="16.140625" style="5" customWidth="1"/>
    <col min="11274" max="11274" width="13.7109375" style="5" customWidth="1"/>
    <col min="11275" max="11277" width="15.5703125" style="5" customWidth="1"/>
    <col min="11278" max="11278" width="14.5703125" style="5" customWidth="1"/>
    <col min="11279" max="11279" width="15" style="5" customWidth="1"/>
    <col min="11280" max="11280" width="0.85546875" style="5" customWidth="1"/>
    <col min="11281" max="11281" width="14.42578125" style="5" customWidth="1"/>
    <col min="11282" max="11282" width="0.85546875" style="5" customWidth="1"/>
    <col min="11283" max="11284" width="0" style="5" hidden="1" customWidth="1"/>
    <col min="11285" max="11520" width="11.42578125" style="5"/>
    <col min="11521" max="11521" width="29.140625" style="5" customWidth="1"/>
    <col min="11522" max="11522" width="1.42578125" style="5" customWidth="1"/>
    <col min="11523" max="11524" width="12.42578125" style="5" customWidth="1"/>
    <col min="11525" max="11525" width="13.28515625" style="5" customWidth="1"/>
    <col min="11526" max="11526" width="13.42578125" style="5" bestFit="1" customWidth="1"/>
    <col min="11527" max="11527" width="12.42578125" style="5" customWidth="1"/>
    <col min="11528" max="11528" width="13.140625" style="5" customWidth="1"/>
    <col min="11529" max="11529" width="16.140625" style="5" customWidth="1"/>
    <col min="11530" max="11530" width="13.7109375" style="5" customWidth="1"/>
    <col min="11531" max="11533" width="15.5703125" style="5" customWidth="1"/>
    <col min="11534" max="11534" width="14.5703125" style="5" customWidth="1"/>
    <col min="11535" max="11535" width="15" style="5" customWidth="1"/>
    <col min="11536" max="11536" width="0.85546875" style="5" customWidth="1"/>
    <col min="11537" max="11537" width="14.42578125" style="5" customWidth="1"/>
    <col min="11538" max="11538" width="0.85546875" style="5" customWidth="1"/>
    <col min="11539" max="11540" width="0" style="5" hidden="1" customWidth="1"/>
    <col min="11541" max="11776" width="11.42578125" style="5"/>
    <col min="11777" max="11777" width="29.140625" style="5" customWidth="1"/>
    <col min="11778" max="11778" width="1.42578125" style="5" customWidth="1"/>
    <col min="11779" max="11780" width="12.42578125" style="5" customWidth="1"/>
    <col min="11781" max="11781" width="13.28515625" style="5" customWidth="1"/>
    <col min="11782" max="11782" width="13.42578125" style="5" bestFit="1" customWidth="1"/>
    <col min="11783" max="11783" width="12.42578125" style="5" customWidth="1"/>
    <col min="11784" max="11784" width="13.140625" style="5" customWidth="1"/>
    <col min="11785" max="11785" width="16.140625" style="5" customWidth="1"/>
    <col min="11786" max="11786" width="13.7109375" style="5" customWidth="1"/>
    <col min="11787" max="11789" width="15.5703125" style="5" customWidth="1"/>
    <col min="11790" max="11790" width="14.5703125" style="5" customWidth="1"/>
    <col min="11791" max="11791" width="15" style="5" customWidth="1"/>
    <col min="11792" max="11792" width="0.85546875" style="5" customWidth="1"/>
    <col min="11793" max="11793" width="14.42578125" style="5" customWidth="1"/>
    <col min="11794" max="11794" width="0.85546875" style="5" customWidth="1"/>
    <col min="11795" max="11796" width="0" style="5" hidden="1" customWidth="1"/>
    <col min="11797" max="12032" width="11.42578125" style="5"/>
    <col min="12033" max="12033" width="29.140625" style="5" customWidth="1"/>
    <col min="12034" max="12034" width="1.42578125" style="5" customWidth="1"/>
    <col min="12035" max="12036" width="12.42578125" style="5" customWidth="1"/>
    <col min="12037" max="12037" width="13.28515625" style="5" customWidth="1"/>
    <col min="12038" max="12038" width="13.42578125" style="5" bestFit="1" customWidth="1"/>
    <col min="12039" max="12039" width="12.42578125" style="5" customWidth="1"/>
    <col min="12040" max="12040" width="13.140625" style="5" customWidth="1"/>
    <col min="12041" max="12041" width="16.140625" style="5" customWidth="1"/>
    <col min="12042" max="12042" width="13.7109375" style="5" customWidth="1"/>
    <col min="12043" max="12045" width="15.5703125" style="5" customWidth="1"/>
    <col min="12046" max="12046" width="14.5703125" style="5" customWidth="1"/>
    <col min="12047" max="12047" width="15" style="5" customWidth="1"/>
    <col min="12048" max="12048" width="0.85546875" style="5" customWidth="1"/>
    <col min="12049" max="12049" width="14.42578125" style="5" customWidth="1"/>
    <col min="12050" max="12050" width="0.85546875" style="5" customWidth="1"/>
    <col min="12051" max="12052" width="0" style="5" hidden="1" customWidth="1"/>
    <col min="12053" max="12288" width="11.42578125" style="5"/>
    <col min="12289" max="12289" width="29.140625" style="5" customWidth="1"/>
    <col min="12290" max="12290" width="1.42578125" style="5" customWidth="1"/>
    <col min="12291" max="12292" width="12.42578125" style="5" customWidth="1"/>
    <col min="12293" max="12293" width="13.28515625" style="5" customWidth="1"/>
    <col min="12294" max="12294" width="13.42578125" style="5" bestFit="1" customWidth="1"/>
    <col min="12295" max="12295" width="12.42578125" style="5" customWidth="1"/>
    <col min="12296" max="12296" width="13.140625" style="5" customWidth="1"/>
    <col min="12297" max="12297" width="16.140625" style="5" customWidth="1"/>
    <col min="12298" max="12298" width="13.7109375" style="5" customWidth="1"/>
    <col min="12299" max="12301" width="15.5703125" style="5" customWidth="1"/>
    <col min="12302" max="12302" width="14.5703125" style="5" customWidth="1"/>
    <col min="12303" max="12303" width="15" style="5" customWidth="1"/>
    <col min="12304" max="12304" width="0.85546875" style="5" customWidth="1"/>
    <col min="12305" max="12305" width="14.42578125" style="5" customWidth="1"/>
    <col min="12306" max="12306" width="0.85546875" style="5" customWidth="1"/>
    <col min="12307" max="12308" width="0" style="5" hidden="1" customWidth="1"/>
    <col min="12309" max="12544" width="11.42578125" style="5"/>
    <col min="12545" max="12545" width="29.140625" style="5" customWidth="1"/>
    <col min="12546" max="12546" width="1.42578125" style="5" customWidth="1"/>
    <col min="12547" max="12548" width="12.42578125" style="5" customWidth="1"/>
    <col min="12549" max="12549" width="13.28515625" style="5" customWidth="1"/>
    <col min="12550" max="12550" width="13.42578125" style="5" bestFit="1" customWidth="1"/>
    <col min="12551" max="12551" width="12.42578125" style="5" customWidth="1"/>
    <col min="12552" max="12552" width="13.140625" style="5" customWidth="1"/>
    <col min="12553" max="12553" width="16.140625" style="5" customWidth="1"/>
    <col min="12554" max="12554" width="13.7109375" style="5" customWidth="1"/>
    <col min="12555" max="12557" width="15.5703125" style="5" customWidth="1"/>
    <col min="12558" max="12558" width="14.5703125" style="5" customWidth="1"/>
    <col min="12559" max="12559" width="15" style="5" customWidth="1"/>
    <col min="12560" max="12560" width="0.85546875" style="5" customWidth="1"/>
    <col min="12561" max="12561" width="14.42578125" style="5" customWidth="1"/>
    <col min="12562" max="12562" width="0.85546875" style="5" customWidth="1"/>
    <col min="12563" max="12564" width="0" style="5" hidden="1" customWidth="1"/>
    <col min="12565" max="12800" width="11.42578125" style="5"/>
    <col min="12801" max="12801" width="29.140625" style="5" customWidth="1"/>
    <col min="12802" max="12802" width="1.42578125" style="5" customWidth="1"/>
    <col min="12803" max="12804" width="12.42578125" style="5" customWidth="1"/>
    <col min="12805" max="12805" width="13.28515625" style="5" customWidth="1"/>
    <col min="12806" max="12806" width="13.42578125" style="5" bestFit="1" customWidth="1"/>
    <col min="12807" max="12807" width="12.42578125" style="5" customWidth="1"/>
    <col min="12808" max="12808" width="13.140625" style="5" customWidth="1"/>
    <col min="12809" max="12809" width="16.140625" style="5" customWidth="1"/>
    <col min="12810" max="12810" width="13.7109375" style="5" customWidth="1"/>
    <col min="12811" max="12813" width="15.5703125" style="5" customWidth="1"/>
    <col min="12814" max="12814" width="14.5703125" style="5" customWidth="1"/>
    <col min="12815" max="12815" width="15" style="5" customWidth="1"/>
    <col min="12816" max="12816" width="0.85546875" style="5" customWidth="1"/>
    <col min="12817" max="12817" width="14.42578125" style="5" customWidth="1"/>
    <col min="12818" max="12818" width="0.85546875" style="5" customWidth="1"/>
    <col min="12819" max="12820" width="0" style="5" hidden="1" customWidth="1"/>
    <col min="12821" max="13056" width="11.42578125" style="5"/>
    <col min="13057" max="13057" width="29.140625" style="5" customWidth="1"/>
    <col min="13058" max="13058" width="1.42578125" style="5" customWidth="1"/>
    <col min="13059" max="13060" width="12.42578125" style="5" customWidth="1"/>
    <col min="13061" max="13061" width="13.28515625" style="5" customWidth="1"/>
    <col min="13062" max="13062" width="13.42578125" style="5" bestFit="1" customWidth="1"/>
    <col min="13063" max="13063" width="12.42578125" style="5" customWidth="1"/>
    <col min="13064" max="13064" width="13.140625" style="5" customWidth="1"/>
    <col min="13065" max="13065" width="16.140625" style="5" customWidth="1"/>
    <col min="13066" max="13066" width="13.7109375" style="5" customWidth="1"/>
    <col min="13067" max="13069" width="15.5703125" style="5" customWidth="1"/>
    <col min="13070" max="13070" width="14.5703125" style="5" customWidth="1"/>
    <col min="13071" max="13071" width="15" style="5" customWidth="1"/>
    <col min="13072" max="13072" width="0.85546875" style="5" customWidth="1"/>
    <col min="13073" max="13073" width="14.42578125" style="5" customWidth="1"/>
    <col min="13074" max="13074" width="0.85546875" style="5" customWidth="1"/>
    <col min="13075" max="13076" width="0" style="5" hidden="1" customWidth="1"/>
    <col min="13077" max="13312" width="11.42578125" style="5"/>
    <col min="13313" max="13313" width="29.140625" style="5" customWidth="1"/>
    <col min="13314" max="13314" width="1.42578125" style="5" customWidth="1"/>
    <col min="13315" max="13316" width="12.42578125" style="5" customWidth="1"/>
    <col min="13317" max="13317" width="13.28515625" style="5" customWidth="1"/>
    <col min="13318" max="13318" width="13.42578125" style="5" bestFit="1" customWidth="1"/>
    <col min="13319" max="13319" width="12.42578125" style="5" customWidth="1"/>
    <col min="13320" max="13320" width="13.140625" style="5" customWidth="1"/>
    <col min="13321" max="13321" width="16.140625" style="5" customWidth="1"/>
    <col min="13322" max="13322" width="13.7109375" style="5" customWidth="1"/>
    <col min="13323" max="13325" width="15.5703125" style="5" customWidth="1"/>
    <col min="13326" max="13326" width="14.5703125" style="5" customWidth="1"/>
    <col min="13327" max="13327" width="15" style="5" customWidth="1"/>
    <col min="13328" max="13328" width="0.85546875" style="5" customWidth="1"/>
    <col min="13329" max="13329" width="14.42578125" style="5" customWidth="1"/>
    <col min="13330" max="13330" width="0.85546875" style="5" customWidth="1"/>
    <col min="13331" max="13332" width="0" style="5" hidden="1" customWidth="1"/>
    <col min="13333" max="13568" width="11.42578125" style="5"/>
    <col min="13569" max="13569" width="29.140625" style="5" customWidth="1"/>
    <col min="13570" max="13570" width="1.42578125" style="5" customWidth="1"/>
    <col min="13571" max="13572" width="12.42578125" style="5" customWidth="1"/>
    <col min="13573" max="13573" width="13.28515625" style="5" customWidth="1"/>
    <col min="13574" max="13574" width="13.42578125" style="5" bestFit="1" customWidth="1"/>
    <col min="13575" max="13575" width="12.42578125" style="5" customWidth="1"/>
    <col min="13576" max="13576" width="13.140625" style="5" customWidth="1"/>
    <col min="13577" max="13577" width="16.140625" style="5" customWidth="1"/>
    <col min="13578" max="13578" width="13.7109375" style="5" customWidth="1"/>
    <col min="13579" max="13581" width="15.5703125" style="5" customWidth="1"/>
    <col min="13582" max="13582" width="14.5703125" style="5" customWidth="1"/>
    <col min="13583" max="13583" width="15" style="5" customWidth="1"/>
    <col min="13584" max="13584" width="0.85546875" style="5" customWidth="1"/>
    <col min="13585" max="13585" width="14.42578125" style="5" customWidth="1"/>
    <col min="13586" max="13586" width="0.85546875" style="5" customWidth="1"/>
    <col min="13587" max="13588" width="0" style="5" hidden="1" customWidth="1"/>
    <col min="13589" max="13824" width="11.42578125" style="5"/>
    <col min="13825" max="13825" width="29.140625" style="5" customWidth="1"/>
    <col min="13826" max="13826" width="1.42578125" style="5" customWidth="1"/>
    <col min="13827" max="13828" width="12.42578125" style="5" customWidth="1"/>
    <col min="13829" max="13829" width="13.28515625" style="5" customWidth="1"/>
    <col min="13830" max="13830" width="13.42578125" style="5" bestFit="1" customWidth="1"/>
    <col min="13831" max="13831" width="12.42578125" style="5" customWidth="1"/>
    <col min="13832" max="13832" width="13.140625" style="5" customWidth="1"/>
    <col min="13833" max="13833" width="16.140625" style="5" customWidth="1"/>
    <col min="13834" max="13834" width="13.7109375" style="5" customWidth="1"/>
    <col min="13835" max="13837" width="15.5703125" style="5" customWidth="1"/>
    <col min="13838" max="13838" width="14.5703125" style="5" customWidth="1"/>
    <col min="13839" max="13839" width="15" style="5" customWidth="1"/>
    <col min="13840" max="13840" width="0.85546875" style="5" customWidth="1"/>
    <col min="13841" max="13841" width="14.42578125" style="5" customWidth="1"/>
    <col min="13842" max="13842" width="0.85546875" style="5" customWidth="1"/>
    <col min="13843" max="13844" width="0" style="5" hidden="1" customWidth="1"/>
    <col min="13845" max="14080" width="11.42578125" style="5"/>
    <col min="14081" max="14081" width="29.140625" style="5" customWidth="1"/>
    <col min="14082" max="14082" width="1.42578125" style="5" customWidth="1"/>
    <col min="14083" max="14084" width="12.42578125" style="5" customWidth="1"/>
    <col min="14085" max="14085" width="13.28515625" style="5" customWidth="1"/>
    <col min="14086" max="14086" width="13.42578125" style="5" bestFit="1" customWidth="1"/>
    <col min="14087" max="14087" width="12.42578125" style="5" customWidth="1"/>
    <col min="14088" max="14088" width="13.140625" style="5" customWidth="1"/>
    <col min="14089" max="14089" width="16.140625" style="5" customWidth="1"/>
    <col min="14090" max="14090" width="13.7109375" style="5" customWidth="1"/>
    <col min="14091" max="14093" width="15.5703125" style="5" customWidth="1"/>
    <col min="14094" max="14094" width="14.5703125" style="5" customWidth="1"/>
    <col min="14095" max="14095" width="15" style="5" customWidth="1"/>
    <col min="14096" max="14096" width="0.85546875" style="5" customWidth="1"/>
    <col min="14097" max="14097" width="14.42578125" style="5" customWidth="1"/>
    <col min="14098" max="14098" width="0.85546875" style="5" customWidth="1"/>
    <col min="14099" max="14100" width="0" style="5" hidden="1" customWidth="1"/>
    <col min="14101" max="14336" width="11.42578125" style="5"/>
    <col min="14337" max="14337" width="29.140625" style="5" customWidth="1"/>
    <col min="14338" max="14338" width="1.42578125" style="5" customWidth="1"/>
    <col min="14339" max="14340" width="12.42578125" style="5" customWidth="1"/>
    <col min="14341" max="14341" width="13.28515625" style="5" customWidth="1"/>
    <col min="14342" max="14342" width="13.42578125" style="5" bestFit="1" customWidth="1"/>
    <col min="14343" max="14343" width="12.42578125" style="5" customWidth="1"/>
    <col min="14344" max="14344" width="13.140625" style="5" customWidth="1"/>
    <col min="14345" max="14345" width="16.140625" style="5" customWidth="1"/>
    <col min="14346" max="14346" width="13.7109375" style="5" customWidth="1"/>
    <col min="14347" max="14349" width="15.5703125" style="5" customWidth="1"/>
    <col min="14350" max="14350" width="14.5703125" style="5" customWidth="1"/>
    <col min="14351" max="14351" width="15" style="5" customWidth="1"/>
    <col min="14352" max="14352" width="0.85546875" style="5" customWidth="1"/>
    <col min="14353" max="14353" width="14.42578125" style="5" customWidth="1"/>
    <col min="14354" max="14354" width="0.85546875" style="5" customWidth="1"/>
    <col min="14355" max="14356" width="0" style="5" hidden="1" customWidth="1"/>
    <col min="14357" max="14592" width="11.42578125" style="5"/>
    <col min="14593" max="14593" width="29.140625" style="5" customWidth="1"/>
    <col min="14594" max="14594" width="1.42578125" style="5" customWidth="1"/>
    <col min="14595" max="14596" width="12.42578125" style="5" customWidth="1"/>
    <col min="14597" max="14597" width="13.28515625" style="5" customWidth="1"/>
    <col min="14598" max="14598" width="13.42578125" style="5" bestFit="1" customWidth="1"/>
    <col min="14599" max="14599" width="12.42578125" style="5" customWidth="1"/>
    <col min="14600" max="14600" width="13.140625" style="5" customWidth="1"/>
    <col min="14601" max="14601" width="16.140625" style="5" customWidth="1"/>
    <col min="14602" max="14602" width="13.7109375" style="5" customWidth="1"/>
    <col min="14603" max="14605" width="15.5703125" style="5" customWidth="1"/>
    <col min="14606" max="14606" width="14.5703125" style="5" customWidth="1"/>
    <col min="14607" max="14607" width="15" style="5" customWidth="1"/>
    <col min="14608" max="14608" width="0.85546875" style="5" customWidth="1"/>
    <col min="14609" max="14609" width="14.42578125" style="5" customWidth="1"/>
    <col min="14610" max="14610" width="0.85546875" style="5" customWidth="1"/>
    <col min="14611" max="14612" width="0" style="5" hidden="1" customWidth="1"/>
    <col min="14613" max="14848" width="11.42578125" style="5"/>
    <col min="14849" max="14849" width="29.140625" style="5" customWidth="1"/>
    <col min="14850" max="14850" width="1.42578125" style="5" customWidth="1"/>
    <col min="14851" max="14852" width="12.42578125" style="5" customWidth="1"/>
    <col min="14853" max="14853" width="13.28515625" style="5" customWidth="1"/>
    <col min="14854" max="14854" width="13.42578125" style="5" bestFit="1" customWidth="1"/>
    <col min="14855" max="14855" width="12.42578125" style="5" customWidth="1"/>
    <col min="14856" max="14856" width="13.140625" style="5" customWidth="1"/>
    <col min="14857" max="14857" width="16.140625" style="5" customWidth="1"/>
    <col min="14858" max="14858" width="13.7109375" style="5" customWidth="1"/>
    <col min="14859" max="14861" width="15.5703125" style="5" customWidth="1"/>
    <col min="14862" max="14862" width="14.5703125" style="5" customWidth="1"/>
    <col min="14863" max="14863" width="15" style="5" customWidth="1"/>
    <col min="14864" max="14864" width="0.85546875" style="5" customWidth="1"/>
    <col min="14865" max="14865" width="14.42578125" style="5" customWidth="1"/>
    <col min="14866" max="14866" width="0.85546875" style="5" customWidth="1"/>
    <col min="14867" max="14868" width="0" style="5" hidden="1" customWidth="1"/>
    <col min="14869" max="15104" width="11.42578125" style="5"/>
    <col min="15105" max="15105" width="29.140625" style="5" customWidth="1"/>
    <col min="15106" max="15106" width="1.42578125" style="5" customWidth="1"/>
    <col min="15107" max="15108" width="12.42578125" style="5" customWidth="1"/>
    <col min="15109" max="15109" width="13.28515625" style="5" customWidth="1"/>
    <col min="15110" max="15110" width="13.42578125" style="5" bestFit="1" customWidth="1"/>
    <col min="15111" max="15111" width="12.42578125" style="5" customWidth="1"/>
    <col min="15112" max="15112" width="13.140625" style="5" customWidth="1"/>
    <col min="15113" max="15113" width="16.140625" style="5" customWidth="1"/>
    <col min="15114" max="15114" width="13.7109375" style="5" customWidth="1"/>
    <col min="15115" max="15117" width="15.5703125" style="5" customWidth="1"/>
    <col min="15118" max="15118" width="14.5703125" style="5" customWidth="1"/>
    <col min="15119" max="15119" width="15" style="5" customWidth="1"/>
    <col min="15120" max="15120" width="0.85546875" style="5" customWidth="1"/>
    <col min="15121" max="15121" width="14.42578125" style="5" customWidth="1"/>
    <col min="15122" max="15122" width="0.85546875" style="5" customWidth="1"/>
    <col min="15123" max="15124" width="0" style="5" hidden="1" customWidth="1"/>
    <col min="15125" max="15360" width="11.42578125" style="5"/>
    <col min="15361" max="15361" width="29.140625" style="5" customWidth="1"/>
    <col min="15362" max="15362" width="1.42578125" style="5" customWidth="1"/>
    <col min="15363" max="15364" width="12.42578125" style="5" customWidth="1"/>
    <col min="15365" max="15365" width="13.28515625" style="5" customWidth="1"/>
    <col min="15366" max="15366" width="13.42578125" style="5" bestFit="1" customWidth="1"/>
    <col min="15367" max="15367" width="12.42578125" style="5" customWidth="1"/>
    <col min="15368" max="15368" width="13.140625" style="5" customWidth="1"/>
    <col min="15369" max="15369" width="16.140625" style="5" customWidth="1"/>
    <col min="15370" max="15370" width="13.7109375" style="5" customWidth="1"/>
    <col min="15371" max="15373" width="15.5703125" style="5" customWidth="1"/>
    <col min="15374" max="15374" width="14.5703125" style="5" customWidth="1"/>
    <col min="15375" max="15375" width="15" style="5" customWidth="1"/>
    <col min="15376" max="15376" width="0.85546875" style="5" customWidth="1"/>
    <col min="15377" max="15377" width="14.42578125" style="5" customWidth="1"/>
    <col min="15378" max="15378" width="0.85546875" style="5" customWidth="1"/>
    <col min="15379" max="15380" width="0" style="5" hidden="1" customWidth="1"/>
    <col min="15381" max="15616" width="11.42578125" style="5"/>
    <col min="15617" max="15617" width="29.140625" style="5" customWidth="1"/>
    <col min="15618" max="15618" width="1.42578125" style="5" customWidth="1"/>
    <col min="15619" max="15620" width="12.42578125" style="5" customWidth="1"/>
    <col min="15621" max="15621" width="13.28515625" style="5" customWidth="1"/>
    <col min="15622" max="15622" width="13.42578125" style="5" bestFit="1" customWidth="1"/>
    <col min="15623" max="15623" width="12.42578125" style="5" customWidth="1"/>
    <col min="15624" max="15624" width="13.140625" style="5" customWidth="1"/>
    <col min="15625" max="15625" width="16.140625" style="5" customWidth="1"/>
    <col min="15626" max="15626" width="13.7109375" style="5" customWidth="1"/>
    <col min="15627" max="15629" width="15.5703125" style="5" customWidth="1"/>
    <col min="15630" max="15630" width="14.5703125" style="5" customWidth="1"/>
    <col min="15631" max="15631" width="15" style="5" customWidth="1"/>
    <col min="15632" max="15632" width="0.85546875" style="5" customWidth="1"/>
    <col min="15633" max="15633" width="14.42578125" style="5" customWidth="1"/>
    <col min="15634" max="15634" width="0.85546875" style="5" customWidth="1"/>
    <col min="15635" max="15636" width="0" style="5" hidden="1" customWidth="1"/>
    <col min="15637" max="15872" width="11.42578125" style="5"/>
    <col min="15873" max="15873" width="29.140625" style="5" customWidth="1"/>
    <col min="15874" max="15874" width="1.42578125" style="5" customWidth="1"/>
    <col min="15875" max="15876" width="12.42578125" style="5" customWidth="1"/>
    <col min="15877" max="15877" width="13.28515625" style="5" customWidth="1"/>
    <col min="15878" max="15878" width="13.42578125" style="5" bestFit="1" customWidth="1"/>
    <col min="15879" max="15879" width="12.42578125" style="5" customWidth="1"/>
    <col min="15880" max="15880" width="13.140625" style="5" customWidth="1"/>
    <col min="15881" max="15881" width="16.140625" style="5" customWidth="1"/>
    <col min="15882" max="15882" width="13.7109375" style="5" customWidth="1"/>
    <col min="15883" max="15885" width="15.5703125" style="5" customWidth="1"/>
    <col min="15886" max="15886" width="14.5703125" style="5" customWidth="1"/>
    <col min="15887" max="15887" width="15" style="5" customWidth="1"/>
    <col min="15888" max="15888" width="0.85546875" style="5" customWidth="1"/>
    <col min="15889" max="15889" width="14.42578125" style="5" customWidth="1"/>
    <col min="15890" max="15890" width="0.85546875" style="5" customWidth="1"/>
    <col min="15891" max="15892" width="0" style="5" hidden="1" customWidth="1"/>
    <col min="15893" max="16128" width="11.42578125" style="5"/>
    <col min="16129" max="16129" width="29.140625" style="5" customWidth="1"/>
    <col min="16130" max="16130" width="1.42578125" style="5" customWidth="1"/>
    <col min="16131" max="16132" width="12.42578125" style="5" customWidth="1"/>
    <col min="16133" max="16133" width="13.28515625" style="5" customWidth="1"/>
    <col min="16134" max="16134" width="13.42578125" style="5" bestFit="1" customWidth="1"/>
    <col min="16135" max="16135" width="12.42578125" style="5" customWidth="1"/>
    <col min="16136" max="16136" width="13.140625" style="5" customWidth="1"/>
    <col min="16137" max="16137" width="16.140625" style="5" customWidth="1"/>
    <col min="16138" max="16138" width="13.7109375" style="5" customWidth="1"/>
    <col min="16139" max="16141" width="15.5703125" style="5" customWidth="1"/>
    <col min="16142" max="16142" width="14.5703125" style="5" customWidth="1"/>
    <col min="16143" max="16143" width="15" style="5" customWidth="1"/>
    <col min="16144" max="16144" width="0.85546875" style="5" customWidth="1"/>
    <col min="16145" max="16145" width="14.42578125" style="5" customWidth="1"/>
    <col min="16146" max="16146" width="0.85546875" style="5" customWidth="1"/>
    <col min="16147" max="16148" width="0" style="5" hidden="1" customWidth="1"/>
    <col min="16149" max="16384" width="11.42578125" style="5"/>
  </cols>
  <sheetData>
    <row r="1" spans="1:27" s="1" customFormat="1" x14ac:dyDescent="0.2"/>
    <row r="2" spans="1:27" s="1" customFormat="1" ht="23.25" x14ac:dyDescent="0.2"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 x14ac:dyDescent="0.2">
      <c r="C3" s="4"/>
      <c r="D3" s="4"/>
      <c r="E3" s="4"/>
      <c r="F3" s="4"/>
      <c r="G3" s="4"/>
      <c r="I3" s="4"/>
      <c r="J3" s="4"/>
    </row>
    <row r="4" spans="1:27" s="1" customFormat="1" x14ac:dyDescent="0.2">
      <c r="C4" s="4"/>
      <c r="D4" s="4"/>
      <c r="E4" s="4"/>
      <c r="F4" s="4"/>
      <c r="G4" s="4"/>
      <c r="I4" s="4"/>
      <c r="J4" s="4"/>
    </row>
    <row r="5" spans="1:27" ht="6" customHeight="1" thickBot="1" x14ac:dyDescent="0.25"/>
    <row r="6" spans="1:27" ht="15.75" customHeight="1" thickBot="1" x14ac:dyDescent="0.35">
      <c r="A6" s="6" t="s">
        <v>1</v>
      </c>
      <c r="C6" s="7" t="s">
        <v>2</v>
      </c>
      <c r="D6" s="8"/>
      <c r="E6" s="7" t="s">
        <v>3</v>
      </c>
      <c r="F6" s="9"/>
      <c r="G6" s="9"/>
      <c r="H6" s="9"/>
      <c r="I6" s="9"/>
      <c r="J6" s="9"/>
      <c r="K6" s="9"/>
      <c r="L6" s="9"/>
      <c r="M6" s="8"/>
      <c r="N6" s="10" t="s">
        <v>4</v>
      </c>
      <c r="O6" s="11"/>
      <c r="P6" s="12"/>
      <c r="Q6" s="13" t="s">
        <v>5</v>
      </c>
    </row>
    <row r="7" spans="1:27" s="22" customFormat="1" ht="81" customHeight="1" thickBot="1" x14ac:dyDescent="0.35">
      <c r="A7" s="14"/>
      <c r="B7" s="15"/>
      <c r="C7" s="16" t="s">
        <v>6</v>
      </c>
      <c r="D7" s="16" t="s">
        <v>7</v>
      </c>
      <c r="E7" s="16" t="s">
        <v>8</v>
      </c>
      <c r="F7" s="16" t="s">
        <v>9</v>
      </c>
      <c r="G7" s="16" t="s">
        <v>10</v>
      </c>
      <c r="H7" s="16" t="s">
        <v>11</v>
      </c>
      <c r="I7" s="16" t="s">
        <v>12</v>
      </c>
      <c r="J7" s="16" t="s">
        <v>13</v>
      </c>
      <c r="K7" s="16" t="s">
        <v>14</v>
      </c>
      <c r="L7" s="16" t="s">
        <v>15</v>
      </c>
      <c r="M7" s="16" t="s">
        <v>16</v>
      </c>
      <c r="N7" s="16" t="s">
        <v>17</v>
      </c>
      <c r="O7" s="17" t="s">
        <v>18</v>
      </c>
      <c r="P7" s="18"/>
      <c r="Q7" s="19"/>
      <c r="R7" s="20"/>
      <c r="S7" s="21"/>
    </row>
    <row r="8" spans="1:27" s="27" customFormat="1" x14ac:dyDescent="0.2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24"/>
      <c r="R8" s="25"/>
      <c r="S8" s="26"/>
    </row>
    <row r="9" spans="1:27" s="34" customFormat="1" ht="16.5" x14ac:dyDescent="0.3">
      <c r="A9" s="28" t="s">
        <v>19</v>
      </c>
      <c r="B9" s="29"/>
      <c r="C9" s="30">
        <v>199883.2</v>
      </c>
      <c r="D9" s="30">
        <v>7266</v>
      </c>
      <c r="E9" s="30">
        <v>1997767.64</v>
      </c>
      <c r="F9" s="30">
        <v>412266.31</v>
      </c>
      <c r="G9" s="30">
        <v>37099.480000000003</v>
      </c>
      <c r="H9" s="30">
        <v>3690.35</v>
      </c>
      <c r="I9" s="30">
        <v>49955.48</v>
      </c>
      <c r="J9" s="30">
        <v>0</v>
      </c>
      <c r="K9" s="30">
        <v>79792.36</v>
      </c>
      <c r="L9" s="30">
        <v>10824.2</v>
      </c>
      <c r="M9" s="30">
        <v>0</v>
      </c>
      <c r="N9" s="30">
        <v>914643.18</v>
      </c>
      <c r="O9" s="30">
        <v>612512.71</v>
      </c>
      <c r="P9" s="30"/>
      <c r="Q9" s="30">
        <v>4325700.91</v>
      </c>
      <c r="R9" s="31"/>
      <c r="S9" s="32">
        <f>+[1]Estimación!K9</f>
        <v>50564192.654801354</v>
      </c>
      <c r="T9" s="33">
        <f>+S9-Q9</f>
        <v>46238491.744801357</v>
      </c>
    </row>
    <row r="10" spans="1:27" s="34" customFormat="1" ht="16.5" x14ac:dyDescent="0.3">
      <c r="A10" s="28" t="s">
        <v>20</v>
      </c>
      <c r="B10" s="29"/>
      <c r="C10" s="30">
        <v>120257.60000000001</v>
      </c>
      <c r="D10" s="30">
        <v>0</v>
      </c>
      <c r="E10" s="30">
        <v>1651503.83</v>
      </c>
      <c r="F10" s="30">
        <v>282888.31</v>
      </c>
      <c r="G10" s="30">
        <v>28783.32</v>
      </c>
      <c r="H10" s="30">
        <v>3100.68</v>
      </c>
      <c r="I10" s="30">
        <v>31112.2</v>
      </c>
      <c r="J10" s="30">
        <v>0</v>
      </c>
      <c r="K10" s="30">
        <v>58383.02</v>
      </c>
      <c r="L10" s="30">
        <v>9094.64</v>
      </c>
      <c r="M10" s="30">
        <v>0</v>
      </c>
      <c r="N10" s="30">
        <v>1002461.61</v>
      </c>
      <c r="O10" s="30">
        <v>265899.42</v>
      </c>
      <c r="P10" s="35"/>
      <c r="Q10" s="30">
        <v>3453484.6300000004</v>
      </c>
      <c r="R10" s="31"/>
      <c r="S10" s="32">
        <f>+[1]Estimación!K10</f>
        <v>40711264.377437145</v>
      </c>
      <c r="T10" s="33">
        <f t="shared" ref="T10:T73" si="0">+S10-Q10</f>
        <v>37257779.747437142</v>
      </c>
    </row>
    <row r="11" spans="1:27" s="34" customFormat="1" ht="16.5" x14ac:dyDescent="0.3">
      <c r="A11" s="28" t="s">
        <v>21</v>
      </c>
      <c r="B11" s="29"/>
      <c r="C11" s="30">
        <v>26277.599999999999</v>
      </c>
      <c r="D11" s="30">
        <v>8102</v>
      </c>
      <c r="E11" s="30">
        <v>1677171.14</v>
      </c>
      <c r="F11" s="30">
        <v>305626.49</v>
      </c>
      <c r="G11" s="30">
        <v>32864.99</v>
      </c>
      <c r="H11" s="30">
        <v>2772.21</v>
      </c>
      <c r="I11" s="30">
        <v>33806.660000000003</v>
      </c>
      <c r="J11" s="30">
        <v>0</v>
      </c>
      <c r="K11" s="30">
        <v>58247.360000000001</v>
      </c>
      <c r="L11" s="30">
        <v>8131.2</v>
      </c>
      <c r="M11" s="30">
        <v>0</v>
      </c>
      <c r="N11" s="30">
        <v>936518.53</v>
      </c>
      <c r="O11" s="30">
        <v>344683.98</v>
      </c>
      <c r="P11" s="35"/>
      <c r="Q11" s="30">
        <v>3434202.1599999997</v>
      </c>
      <c r="R11" s="31"/>
      <c r="S11" s="32">
        <f>+[1]Estimación!K11</f>
        <v>40587129.881312415</v>
      </c>
      <c r="T11" s="33">
        <f t="shared" si="0"/>
        <v>37152927.721312419</v>
      </c>
    </row>
    <row r="12" spans="1:27" s="34" customFormat="1" ht="16.5" x14ac:dyDescent="0.3">
      <c r="A12" s="28" t="s">
        <v>22</v>
      </c>
      <c r="B12" s="29"/>
      <c r="C12" s="30">
        <v>3051.6</v>
      </c>
      <c r="D12" s="30">
        <v>36</v>
      </c>
      <c r="E12" s="30">
        <v>827734.42</v>
      </c>
      <c r="F12" s="30">
        <v>291568.82</v>
      </c>
      <c r="G12" s="30">
        <v>14631.47</v>
      </c>
      <c r="H12" s="30">
        <v>1349.25</v>
      </c>
      <c r="I12" s="30">
        <v>17683.919999999998</v>
      </c>
      <c r="J12" s="30">
        <v>0</v>
      </c>
      <c r="K12" s="30">
        <v>52314.55</v>
      </c>
      <c r="L12" s="30">
        <v>3957.5</v>
      </c>
      <c r="M12" s="30">
        <v>0</v>
      </c>
      <c r="N12" s="30">
        <v>239043.66</v>
      </c>
      <c r="O12" s="30">
        <v>172837.05</v>
      </c>
      <c r="P12" s="35"/>
      <c r="Q12" s="30">
        <v>1624208.24</v>
      </c>
      <c r="R12" s="31"/>
      <c r="S12" s="32">
        <f>+[1]Estimación!K12</f>
        <v>19422460.338471998</v>
      </c>
      <c r="T12" s="33">
        <f t="shared" si="0"/>
        <v>17798252.098471999</v>
      </c>
    </row>
    <row r="13" spans="1:27" s="34" customFormat="1" ht="16.5" x14ac:dyDescent="0.3">
      <c r="A13" s="28" t="s">
        <v>23</v>
      </c>
      <c r="B13" s="29"/>
      <c r="C13" s="30">
        <v>152152</v>
      </c>
      <c r="D13" s="30">
        <v>0</v>
      </c>
      <c r="E13" s="30">
        <v>1302517.78</v>
      </c>
      <c r="F13" s="30">
        <v>288183.08</v>
      </c>
      <c r="G13" s="30">
        <v>22592.58</v>
      </c>
      <c r="H13" s="30">
        <v>2178.52</v>
      </c>
      <c r="I13" s="30">
        <v>28831.82</v>
      </c>
      <c r="J13" s="30">
        <v>0</v>
      </c>
      <c r="K13" s="30">
        <v>50889.32</v>
      </c>
      <c r="L13" s="30">
        <v>6389.86</v>
      </c>
      <c r="M13" s="30">
        <v>0</v>
      </c>
      <c r="N13" s="30">
        <v>631848.81999999995</v>
      </c>
      <c r="O13" s="30">
        <v>380743.15</v>
      </c>
      <c r="P13" s="35"/>
      <c r="Q13" s="30">
        <v>2866326.93</v>
      </c>
      <c r="R13" s="31"/>
      <c r="S13" s="32">
        <f>+[1]Estimación!K13</f>
        <v>32545670.878276251</v>
      </c>
      <c r="T13" s="33">
        <f t="shared" si="0"/>
        <v>29679343.948276252</v>
      </c>
    </row>
    <row r="14" spans="1:27" s="34" customFormat="1" ht="16.5" x14ac:dyDescent="0.3">
      <c r="A14" s="28" t="s">
        <v>24</v>
      </c>
      <c r="B14" s="29"/>
      <c r="C14" s="30">
        <v>142038.79999999999</v>
      </c>
      <c r="D14" s="30">
        <v>7693</v>
      </c>
      <c r="E14" s="30">
        <v>4201917.21</v>
      </c>
      <c r="F14" s="30">
        <v>607742.41</v>
      </c>
      <c r="G14" s="30">
        <v>90334.21</v>
      </c>
      <c r="H14" s="30">
        <v>6756.29</v>
      </c>
      <c r="I14" s="30">
        <v>103529.79</v>
      </c>
      <c r="J14" s="30">
        <v>0</v>
      </c>
      <c r="K14" s="30">
        <v>122634.27</v>
      </c>
      <c r="L14" s="30">
        <v>19816.96</v>
      </c>
      <c r="M14" s="30">
        <v>0</v>
      </c>
      <c r="N14" s="30">
        <v>2473182.4900000002</v>
      </c>
      <c r="O14" s="30">
        <v>1228077.77</v>
      </c>
      <c r="P14" s="35"/>
      <c r="Q14" s="30">
        <v>9003723.1999999993</v>
      </c>
      <c r="R14" s="31"/>
      <c r="S14" s="32">
        <f>+[1]Estimación!K14</f>
        <v>106716726.47238646</v>
      </c>
      <c r="T14" s="33">
        <f t="shared" si="0"/>
        <v>97713003.272386461</v>
      </c>
    </row>
    <row r="15" spans="1:27" s="34" customFormat="1" ht="16.5" x14ac:dyDescent="0.3">
      <c r="A15" s="28" t="s">
        <v>25</v>
      </c>
      <c r="B15" s="29"/>
      <c r="C15" s="30">
        <v>374320.8</v>
      </c>
      <c r="D15" s="30">
        <v>41317</v>
      </c>
      <c r="E15" s="30">
        <v>5209051.5999999996</v>
      </c>
      <c r="F15" s="30">
        <v>727210.88</v>
      </c>
      <c r="G15" s="30">
        <v>118812.12</v>
      </c>
      <c r="H15" s="30">
        <v>10167.74</v>
      </c>
      <c r="I15" s="30">
        <v>149504.76999999999</v>
      </c>
      <c r="J15" s="30">
        <v>0</v>
      </c>
      <c r="K15" s="30">
        <v>155318.9</v>
      </c>
      <c r="L15" s="30">
        <v>29823.11</v>
      </c>
      <c r="M15" s="30">
        <v>0</v>
      </c>
      <c r="N15" s="30">
        <v>3140222.1</v>
      </c>
      <c r="O15" s="30">
        <v>2444600.85</v>
      </c>
      <c r="P15" s="35"/>
      <c r="Q15" s="30">
        <v>12400349.869999999</v>
      </c>
      <c r="R15" s="31"/>
      <c r="S15" s="32">
        <f>+[1]Estimación!K15</f>
        <v>143395602.91496029</v>
      </c>
      <c r="T15" s="33">
        <f t="shared" si="0"/>
        <v>130995253.04496029</v>
      </c>
    </row>
    <row r="16" spans="1:27" s="34" customFormat="1" ht="16.5" x14ac:dyDescent="0.3">
      <c r="A16" s="28" t="s">
        <v>26</v>
      </c>
      <c r="B16" s="29"/>
      <c r="C16" s="30">
        <v>40108</v>
      </c>
      <c r="D16" s="30">
        <v>45</v>
      </c>
      <c r="E16" s="30">
        <v>1452369.44</v>
      </c>
      <c r="F16" s="30">
        <v>289902.03000000003</v>
      </c>
      <c r="G16" s="30">
        <v>24057.47</v>
      </c>
      <c r="H16" s="30">
        <v>2262.33</v>
      </c>
      <c r="I16" s="30">
        <v>33687.160000000003</v>
      </c>
      <c r="J16" s="30">
        <v>0</v>
      </c>
      <c r="K16" s="30">
        <v>52677.54</v>
      </c>
      <c r="L16" s="30">
        <v>6635.68</v>
      </c>
      <c r="M16" s="30">
        <v>0</v>
      </c>
      <c r="N16" s="30">
        <v>756760.23</v>
      </c>
      <c r="O16" s="30">
        <v>243236.04</v>
      </c>
      <c r="P16" s="35"/>
      <c r="Q16" s="30">
        <v>2901740.92</v>
      </c>
      <c r="R16" s="31"/>
      <c r="S16" s="32">
        <f>+[1]Estimación!K16</f>
        <v>33662484.666351005</v>
      </c>
      <c r="T16" s="33">
        <f t="shared" si="0"/>
        <v>30760743.746351004</v>
      </c>
    </row>
    <row r="17" spans="1:20" s="34" customFormat="1" ht="16.5" x14ac:dyDescent="0.3">
      <c r="A17" s="28" t="s">
        <v>27</v>
      </c>
      <c r="B17" s="29"/>
      <c r="C17" s="30">
        <v>925.6</v>
      </c>
      <c r="D17" s="30">
        <v>270</v>
      </c>
      <c r="E17" s="30">
        <v>918208.55</v>
      </c>
      <c r="F17" s="30">
        <v>341286.72</v>
      </c>
      <c r="G17" s="30">
        <v>16534.73</v>
      </c>
      <c r="H17" s="30">
        <v>1486.45</v>
      </c>
      <c r="I17" s="30">
        <v>22295.24</v>
      </c>
      <c r="J17" s="30">
        <v>0</v>
      </c>
      <c r="K17" s="30">
        <v>61919.69</v>
      </c>
      <c r="L17" s="30">
        <v>4359.92</v>
      </c>
      <c r="M17" s="30">
        <v>0</v>
      </c>
      <c r="N17" s="30">
        <v>286915.8</v>
      </c>
      <c r="O17" s="30">
        <v>307714.2</v>
      </c>
      <c r="P17" s="35"/>
      <c r="Q17" s="30">
        <v>1961916.9</v>
      </c>
      <c r="R17" s="31"/>
      <c r="S17" s="32">
        <f>+[1]Estimación!K17</f>
        <v>23310833.905021321</v>
      </c>
      <c r="T17" s="33">
        <f t="shared" si="0"/>
        <v>21348917.005021323</v>
      </c>
    </row>
    <row r="18" spans="1:20" s="34" customFormat="1" ht="16.5" x14ac:dyDescent="0.3">
      <c r="A18" s="28" t="s">
        <v>28</v>
      </c>
      <c r="B18" s="29"/>
      <c r="C18" s="30">
        <v>780.8</v>
      </c>
      <c r="D18" s="30">
        <v>0</v>
      </c>
      <c r="E18" s="30">
        <v>955025.06</v>
      </c>
      <c r="F18" s="30">
        <v>347598.76</v>
      </c>
      <c r="G18" s="30">
        <v>18641.72</v>
      </c>
      <c r="H18" s="30">
        <v>1687.29</v>
      </c>
      <c r="I18" s="30">
        <v>21164.87</v>
      </c>
      <c r="J18" s="30">
        <v>0</v>
      </c>
      <c r="K18" s="30">
        <v>69220.36</v>
      </c>
      <c r="L18" s="30">
        <v>4949.03</v>
      </c>
      <c r="M18" s="30">
        <v>0</v>
      </c>
      <c r="N18" s="30">
        <v>233020.01</v>
      </c>
      <c r="O18" s="30">
        <v>230924.78</v>
      </c>
      <c r="P18" s="35"/>
      <c r="Q18" s="30">
        <v>1883012.6800000004</v>
      </c>
      <c r="R18" s="31"/>
      <c r="S18" s="32">
        <f>+[1]Estimación!K18</f>
        <v>22514337.612913087</v>
      </c>
      <c r="T18" s="33">
        <f t="shared" si="0"/>
        <v>20631324.932913087</v>
      </c>
    </row>
    <row r="19" spans="1:20" s="34" customFormat="1" ht="16.5" x14ac:dyDescent="0.3">
      <c r="A19" s="28" t="s">
        <v>29</v>
      </c>
      <c r="B19" s="29"/>
      <c r="C19" s="30">
        <v>1860.4</v>
      </c>
      <c r="D19" s="30">
        <v>234</v>
      </c>
      <c r="E19" s="30">
        <v>1030153.93</v>
      </c>
      <c r="F19" s="30">
        <v>291524.74</v>
      </c>
      <c r="G19" s="30">
        <v>17631.28</v>
      </c>
      <c r="H19" s="30">
        <v>1752.08</v>
      </c>
      <c r="I19" s="30">
        <v>20682.939999999999</v>
      </c>
      <c r="J19" s="30">
        <v>0</v>
      </c>
      <c r="K19" s="30">
        <v>48157.120000000003</v>
      </c>
      <c r="L19" s="30">
        <v>5139.05</v>
      </c>
      <c r="M19" s="30">
        <v>0</v>
      </c>
      <c r="N19" s="30">
        <v>177539.05</v>
      </c>
      <c r="O19" s="30">
        <v>165498.74</v>
      </c>
      <c r="P19" s="35"/>
      <c r="Q19" s="30">
        <v>1760173.3300000003</v>
      </c>
      <c r="R19" s="31"/>
      <c r="S19" s="32">
        <f>+[1]Estimación!K19</f>
        <v>22220087.000076301</v>
      </c>
      <c r="T19" s="33">
        <f t="shared" si="0"/>
        <v>20459913.670076299</v>
      </c>
    </row>
    <row r="20" spans="1:20" s="34" customFormat="1" ht="16.5" x14ac:dyDescent="0.3">
      <c r="A20" s="28" t="s">
        <v>30</v>
      </c>
      <c r="B20" s="29"/>
      <c r="C20" s="30">
        <v>375100.4</v>
      </c>
      <c r="D20" s="30">
        <v>6574</v>
      </c>
      <c r="E20" s="30">
        <v>4247437.71</v>
      </c>
      <c r="F20" s="30">
        <v>651260.36</v>
      </c>
      <c r="G20" s="30">
        <v>88542.68</v>
      </c>
      <c r="H20" s="30">
        <v>7398.01</v>
      </c>
      <c r="I20" s="30">
        <v>131034.91</v>
      </c>
      <c r="J20" s="30">
        <v>0</v>
      </c>
      <c r="K20" s="30">
        <v>128895.58</v>
      </c>
      <c r="L20" s="30">
        <v>21699.18</v>
      </c>
      <c r="M20" s="30">
        <v>0</v>
      </c>
      <c r="N20" s="30">
        <v>2489351.23</v>
      </c>
      <c r="O20" s="30">
        <v>1551891.01</v>
      </c>
      <c r="P20" s="35"/>
      <c r="Q20" s="30">
        <v>9699185.0700000003</v>
      </c>
      <c r="R20" s="31"/>
      <c r="S20" s="32">
        <f>+[1]Estimación!K20</f>
        <v>111844073.62734185</v>
      </c>
      <c r="T20" s="33">
        <f t="shared" si="0"/>
        <v>102144888.55734184</v>
      </c>
    </row>
    <row r="21" spans="1:20" s="34" customFormat="1" ht="16.5" x14ac:dyDescent="0.3">
      <c r="A21" s="28" t="s">
        <v>31</v>
      </c>
      <c r="B21" s="29"/>
      <c r="C21" s="30">
        <v>12719.6</v>
      </c>
      <c r="D21" s="30">
        <v>23</v>
      </c>
      <c r="E21" s="30">
        <v>1141261.4099999999</v>
      </c>
      <c r="F21" s="30">
        <v>360868.5</v>
      </c>
      <c r="G21" s="30">
        <v>25120.16</v>
      </c>
      <c r="H21" s="30">
        <v>1835.25</v>
      </c>
      <c r="I21" s="30">
        <v>21808.81</v>
      </c>
      <c r="J21" s="30">
        <v>0</v>
      </c>
      <c r="K21" s="30">
        <v>62596.4</v>
      </c>
      <c r="L21" s="30">
        <v>5383.02</v>
      </c>
      <c r="M21" s="30">
        <v>0</v>
      </c>
      <c r="N21" s="30">
        <v>356980.32</v>
      </c>
      <c r="O21" s="30">
        <v>366000.71</v>
      </c>
      <c r="P21" s="35"/>
      <c r="Q21" s="30">
        <v>2354597.1800000002</v>
      </c>
      <c r="R21" s="31"/>
      <c r="S21" s="32">
        <f>+[1]Estimación!K21</f>
        <v>28344601.029513463</v>
      </c>
      <c r="T21" s="33">
        <f t="shared" si="0"/>
        <v>25990003.849513464</v>
      </c>
    </row>
    <row r="22" spans="1:20" s="34" customFormat="1" ht="16.5" x14ac:dyDescent="0.3">
      <c r="A22" s="28" t="s">
        <v>32</v>
      </c>
      <c r="B22" s="29"/>
      <c r="C22" s="30">
        <v>188131.6</v>
      </c>
      <c r="D22" s="30">
        <v>46920</v>
      </c>
      <c r="E22" s="30">
        <v>4702263.9400000004</v>
      </c>
      <c r="F22" s="30">
        <v>625166.43000000005</v>
      </c>
      <c r="G22" s="30">
        <v>94384.01</v>
      </c>
      <c r="H22" s="30">
        <v>8390.23</v>
      </c>
      <c r="I22" s="30">
        <v>125414.85</v>
      </c>
      <c r="J22" s="30">
        <v>0</v>
      </c>
      <c r="K22" s="30">
        <v>115468.03</v>
      </c>
      <c r="L22" s="30">
        <v>24609.49</v>
      </c>
      <c r="M22" s="30">
        <v>0</v>
      </c>
      <c r="N22" s="30">
        <v>2482376.48</v>
      </c>
      <c r="O22" s="30">
        <v>1066759.3799999999</v>
      </c>
      <c r="P22" s="35"/>
      <c r="Q22" s="30">
        <v>9479884.4400000013</v>
      </c>
      <c r="R22" s="31"/>
      <c r="S22" s="32">
        <f>+[1]Estimación!K22</f>
        <v>113937675.44483149</v>
      </c>
      <c r="T22" s="33">
        <f t="shared" si="0"/>
        <v>104457791.00483149</v>
      </c>
    </row>
    <row r="23" spans="1:20" s="34" customFormat="1" ht="16.5" x14ac:dyDescent="0.3">
      <c r="A23" s="28" t="s">
        <v>33</v>
      </c>
      <c r="B23" s="29"/>
      <c r="C23" s="30">
        <v>76420.800000000003</v>
      </c>
      <c r="D23" s="30">
        <v>2700</v>
      </c>
      <c r="E23" s="30">
        <v>2825376.09</v>
      </c>
      <c r="F23" s="30">
        <v>535605.94999999995</v>
      </c>
      <c r="G23" s="30">
        <v>51233.53</v>
      </c>
      <c r="H23" s="30">
        <v>5084.2</v>
      </c>
      <c r="I23" s="30">
        <v>72154.960000000006</v>
      </c>
      <c r="J23" s="30">
        <v>0</v>
      </c>
      <c r="K23" s="30">
        <v>112207.25</v>
      </c>
      <c r="L23" s="30">
        <v>14912.54</v>
      </c>
      <c r="M23" s="30">
        <v>0</v>
      </c>
      <c r="N23" s="30">
        <v>1651430.28</v>
      </c>
      <c r="O23" s="30">
        <v>1214100.58</v>
      </c>
      <c r="P23" s="35"/>
      <c r="Q23" s="30">
        <v>6561226.1799999997</v>
      </c>
      <c r="R23" s="31"/>
      <c r="S23" s="32">
        <f>+[1]Estimación!K23</f>
        <v>75462363.030449674</v>
      </c>
      <c r="T23" s="33">
        <f t="shared" si="0"/>
        <v>68901136.850449681</v>
      </c>
    </row>
    <row r="24" spans="1:20" s="34" customFormat="1" ht="16.5" x14ac:dyDescent="0.3">
      <c r="A24" s="28" t="s">
        <v>34</v>
      </c>
      <c r="B24" s="29"/>
      <c r="C24" s="30">
        <v>5600.8</v>
      </c>
      <c r="D24" s="30">
        <v>488</v>
      </c>
      <c r="E24" s="30">
        <v>1648974.07</v>
      </c>
      <c r="F24" s="30">
        <v>362762.75</v>
      </c>
      <c r="G24" s="30">
        <v>32853.51</v>
      </c>
      <c r="H24" s="30">
        <v>2982.61</v>
      </c>
      <c r="I24" s="30">
        <v>42222.01</v>
      </c>
      <c r="J24" s="30">
        <v>0</v>
      </c>
      <c r="K24" s="30">
        <v>64697.82</v>
      </c>
      <c r="L24" s="30">
        <v>8748.33</v>
      </c>
      <c r="M24" s="30">
        <v>0</v>
      </c>
      <c r="N24" s="30">
        <v>546249.64</v>
      </c>
      <c r="O24" s="30">
        <v>685437.31</v>
      </c>
      <c r="P24" s="35"/>
      <c r="Q24" s="30">
        <v>3401016.8500000006</v>
      </c>
      <c r="R24" s="31"/>
      <c r="S24" s="32">
        <f>+[1]Estimación!K24</f>
        <v>41099008.940638065</v>
      </c>
      <c r="T24" s="33">
        <f t="shared" si="0"/>
        <v>37697992.090638064</v>
      </c>
    </row>
    <row r="25" spans="1:20" s="34" customFormat="1" ht="16.5" x14ac:dyDescent="0.3">
      <c r="A25" s="28" t="s">
        <v>35</v>
      </c>
      <c r="B25" s="29"/>
      <c r="C25" s="30">
        <v>181106.8</v>
      </c>
      <c r="D25" s="30">
        <v>6182</v>
      </c>
      <c r="E25" s="30">
        <v>4194467.3099999996</v>
      </c>
      <c r="F25" s="30">
        <v>640576.87</v>
      </c>
      <c r="G25" s="30">
        <v>86887.97</v>
      </c>
      <c r="H25" s="30">
        <v>7136.83</v>
      </c>
      <c r="I25" s="30">
        <v>107613.23</v>
      </c>
      <c r="J25" s="30">
        <v>0</v>
      </c>
      <c r="K25" s="30">
        <v>136477.25</v>
      </c>
      <c r="L25" s="30">
        <v>20933.13</v>
      </c>
      <c r="M25" s="30">
        <v>0</v>
      </c>
      <c r="N25" s="30">
        <v>2771828.55</v>
      </c>
      <c r="O25" s="30">
        <v>1083382.67</v>
      </c>
      <c r="P25" s="35"/>
      <c r="Q25" s="30">
        <v>9236592.6099999994</v>
      </c>
      <c r="R25" s="31"/>
      <c r="S25" s="32">
        <f>+[1]Estimación!K25</f>
        <v>110192498.93855128</v>
      </c>
      <c r="T25" s="33">
        <f t="shared" si="0"/>
        <v>100955906.32855128</v>
      </c>
    </row>
    <row r="26" spans="1:20" s="34" customFormat="1" ht="16.5" x14ac:dyDescent="0.3">
      <c r="A26" s="28" t="s">
        <v>36</v>
      </c>
      <c r="B26" s="29"/>
      <c r="C26" s="30">
        <v>32430.799999999999</v>
      </c>
      <c r="D26" s="30">
        <v>2921</v>
      </c>
      <c r="E26" s="30">
        <v>1787018.98</v>
      </c>
      <c r="F26" s="30">
        <v>637590.89</v>
      </c>
      <c r="G26" s="30">
        <v>30616.49</v>
      </c>
      <c r="H26" s="30">
        <v>4178.8</v>
      </c>
      <c r="I26" s="30">
        <v>49196.87</v>
      </c>
      <c r="J26" s="30">
        <v>0</v>
      </c>
      <c r="K26" s="30">
        <v>144223.79</v>
      </c>
      <c r="L26" s="30">
        <v>12256.9</v>
      </c>
      <c r="M26" s="30">
        <v>0</v>
      </c>
      <c r="N26" s="30">
        <v>294207.58</v>
      </c>
      <c r="O26" s="30">
        <v>720087.7</v>
      </c>
      <c r="P26" s="35"/>
      <c r="Q26" s="30">
        <v>3714729.8</v>
      </c>
      <c r="R26" s="31"/>
      <c r="S26" s="32">
        <f>+[1]Estimación!K26</f>
        <v>42025094.361910984</v>
      </c>
      <c r="T26" s="33">
        <f t="shared" si="0"/>
        <v>38310364.561910987</v>
      </c>
    </row>
    <row r="27" spans="1:20" s="34" customFormat="1" ht="16.5" x14ac:dyDescent="0.3">
      <c r="A27" s="28" t="s">
        <v>37</v>
      </c>
      <c r="B27" s="29"/>
      <c r="C27" s="30">
        <v>24832.799999999999</v>
      </c>
      <c r="D27" s="30">
        <v>28078</v>
      </c>
      <c r="E27" s="30">
        <v>2085276.32</v>
      </c>
      <c r="F27" s="30">
        <v>517378.02</v>
      </c>
      <c r="G27" s="30">
        <v>38432.01</v>
      </c>
      <c r="H27" s="30">
        <v>3930.43</v>
      </c>
      <c r="I27" s="30">
        <v>63527.48</v>
      </c>
      <c r="J27" s="30">
        <v>0</v>
      </c>
      <c r="K27" s="30">
        <v>74020.73</v>
      </c>
      <c r="L27" s="30">
        <v>11528.39</v>
      </c>
      <c r="M27" s="30">
        <v>0</v>
      </c>
      <c r="N27" s="30">
        <v>432434.42</v>
      </c>
      <c r="O27" s="30">
        <v>1201585.5900000001</v>
      </c>
      <c r="P27" s="35"/>
      <c r="Q27" s="30">
        <v>4481024.1900000004</v>
      </c>
      <c r="R27" s="31"/>
      <c r="S27" s="32">
        <f>+[1]Estimación!K27</f>
        <v>51105169.953128427</v>
      </c>
      <c r="T27" s="33">
        <f t="shared" si="0"/>
        <v>46624145.76312843</v>
      </c>
    </row>
    <row r="28" spans="1:20" s="34" customFormat="1" ht="16.5" x14ac:dyDescent="0.3">
      <c r="A28" s="28" t="s">
        <v>38</v>
      </c>
      <c r="B28" s="29"/>
      <c r="C28" s="30">
        <v>86912.4</v>
      </c>
      <c r="D28" s="30">
        <v>9645</v>
      </c>
      <c r="E28" s="30">
        <v>1853976.33</v>
      </c>
      <c r="F28" s="30">
        <v>335612.05</v>
      </c>
      <c r="G28" s="30">
        <v>36290.85</v>
      </c>
      <c r="H28" s="30">
        <v>3185.72</v>
      </c>
      <c r="I28" s="30">
        <v>42846.27</v>
      </c>
      <c r="J28" s="30">
        <v>0</v>
      </c>
      <c r="K28" s="30">
        <v>70515.73</v>
      </c>
      <c r="L28" s="30">
        <v>9344.1</v>
      </c>
      <c r="M28" s="30">
        <v>0</v>
      </c>
      <c r="N28" s="30">
        <v>926056.41</v>
      </c>
      <c r="O28" s="30">
        <v>468025.08</v>
      </c>
      <c r="P28" s="35"/>
      <c r="Q28" s="30">
        <v>3842409.9400000004</v>
      </c>
      <c r="R28" s="31"/>
      <c r="S28" s="32">
        <f>+[1]Estimación!K29</f>
        <v>47176308.661974341</v>
      </c>
      <c r="T28" s="33">
        <f t="shared" si="0"/>
        <v>43333898.721974343</v>
      </c>
    </row>
    <row r="29" spans="1:20" s="34" customFormat="1" ht="16.5" x14ac:dyDescent="0.3">
      <c r="A29" s="28" t="s">
        <v>39</v>
      </c>
      <c r="B29" s="29"/>
      <c r="C29" s="30">
        <v>102318.39999999999</v>
      </c>
      <c r="D29" s="30">
        <v>0</v>
      </c>
      <c r="E29" s="30">
        <v>1001592.35</v>
      </c>
      <c r="F29" s="30">
        <v>359233.81</v>
      </c>
      <c r="G29" s="30">
        <v>20184</v>
      </c>
      <c r="H29" s="30">
        <v>1716.76</v>
      </c>
      <c r="I29" s="30">
        <v>19427.28</v>
      </c>
      <c r="J29" s="30">
        <v>0</v>
      </c>
      <c r="K29" s="30">
        <v>55935.85</v>
      </c>
      <c r="L29" s="30">
        <v>5035.47</v>
      </c>
      <c r="M29" s="30">
        <v>0</v>
      </c>
      <c r="N29" s="30">
        <v>179124.22</v>
      </c>
      <c r="O29" s="30">
        <v>210083.86</v>
      </c>
      <c r="P29" s="35"/>
      <c r="Q29" s="30">
        <v>1954652</v>
      </c>
      <c r="R29" s="31"/>
      <c r="S29" s="32">
        <f>+[1]Estimación!K28</f>
        <v>23871178.786713924</v>
      </c>
      <c r="T29" s="33">
        <f t="shared" si="0"/>
        <v>21916526.786713924</v>
      </c>
    </row>
    <row r="30" spans="1:20" s="34" customFormat="1" ht="16.5" x14ac:dyDescent="0.3">
      <c r="A30" s="28" t="s">
        <v>40</v>
      </c>
      <c r="B30" s="29"/>
      <c r="C30" s="30">
        <v>232035.20000000001</v>
      </c>
      <c r="D30" s="30">
        <v>117793</v>
      </c>
      <c r="E30" s="30">
        <v>3966903.88</v>
      </c>
      <c r="F30" s="30">
        <v>534888.87</v>
      </c>
      <c r="G30" s="30">
        <v>68593.14</v>
      </c>
      <c r="H30" s="30">
        <v>6991.59</v>
      </c>
      <c r="I30" s="30">
        <v>92743.5</v>
      </c>
      <c r="J30" s="30">
        <v>0</v>
      </c>
      <c r="K30" s="30">
        <v>99608.26</v>
      </c>
      <c r="L30" s="30">
        <v>20507.12</v>
      </c>
      <c r="M30" s="30">
        <v>0</v>
      </c>
      <c r="N30" s="30">
        <v>2106374.12</v>
      </c>
      <c r="O30" s="30">
        <v>604960.73</v>
      </c>
      <c r="P30" s="35"/>
      <c r="Q30" s="30">
        <v>7851399.4100000001</v>
      </c>
      <c r="R30" s="31"/>
      <c r="S30" s="32">
        <f>+[1]Estimación!K30</f>
        <v>94027532.557022765</v>
      </c>
      <c r="T30" s="33">
        <f t="shared" si="0"/>
        <v>86176133.147022769</v>
      </c>
    </row>
    <row r="31" spans="1:20" s="34" customFormat="1" ht="16.5" x14ac:dyDescent="0.3">
      <c r="A31" s="28" t="s">
        <v>41</v>
      </c>
      <c r="B31" s="29"/>
      <c r="C31" s="30">
        <v>654.79999999999995</v>
      </c>
      <c r="D31" s="30">
        <v>30</v>
      </c>
      <c r="E31" s="30">
        <v>1294022.8799999999</v>
      </c>
      <c r="F31" s="30">
        <v>528419.61</v>
      </c>
      <c r="G31" s="30">
        <v>24559.22</v>
      </c>
      <c r="H31" s="30">
        <v>2705.06</v>
      </c>
      <c r="I31" s="30">
        <v>37100.080000000002</v>
      </c>
      <c r="J31" s="30">
        <v>0</v>
      </c>
      <c r="K31" s="30">
        <v>108168.59</v>
      </c>
      <c r="L31" s="30">
        <v>7934.25</v>
      </c>
      <c r="M31" s="30">
        <v>0</v>
      </c>
      <c r="N31" s="30">
        <v>162638.45000000001</v>
      </c>
      <c r="O31" s="30">
        <v>533664.79</v>
      </c>
      <c r="P31" s="35"/>
      <c r="Q31" s="30">
        <v>2699897.7300000004</v>
      </c>
      <c r="R31" s="31"/>
      <c r="S31" s="32">
        <f>+[1]Estimación!K31</f>
        <v>31504501.520124666</v>
      </c>
      <c r="T31" s="33">
        <f t="shared" si="0"/>
        <v>28804603.790124666</v>
      </c>
    </row>
    <row r="32" spans="1:20" s="34" customFormat="1" ht="16.5" x14ac:dyDescent="0.3">
      <c r="A32" s="28" t="s">
        <v>42</v>
      </c>
      <c r="B32" s="29"/>
      <c r="C32" s="30">
        <v>3763.2</v>
      </c>
      <c r="D32" s="30">
        <v>571</v>
      </c>
      <c r="E32" s="30">
        <v>916841.67</v>
      </c>
      <c r="F32" s="30">
        <v>345265.51</v>
      </c>
      <c r="G32" s="30">
        <v>17418.830000000002</v>
      </c>
      <c r="H32" s="30">
        <v>1752.11</v>
      </c>
      <c r="I32" s="30">
        <v>25232.31</v>
      </c>
      <c r="J32" s="30">
        <v>0</v>
      </c>
      <c r="K32" s="30">
        <v>71697.429999999993</v>
      </c>
      <c r="L32" s="30">
        <v>5139.1400000000003</v>
      </c>
      <c r="M32" s="30">
        <v>0</v>
      </c>
      <c r="N32" s="30">
        <v>250773.92</v>
      </c>
      <c r="O32" s="30">
        <v>223569.09</v>
      </c>
      <c r="P32" s="35"/>
      <c r="Q32" s="30">
        <v>1862024.21</v>
      </c>
      <c r="R32" s="31"/>
      <c r="S32" s="32">
        <f>+[1]Estimación!K32</f>
        <v>22379101.196911283</v>
      </c>
      <c r="T32" s="33">
        <f t="shared" si="0"/>
        <v>20517076.986911282</v>
      </c>
    </row>
    <row r="33" spans="1:20" s="34" customFormat="1" ht="16.5" x14ac:dyDescent="0.3">
      <c r="A33" s="28" t="s">
        <v>43</v>
      </c>
      <c r="B33" s="29"/>
      <c r="C33" s="30">
        <v>52882</v>
      </c>
      <c r="D33" s="30">
        <v>160672</v>
      </c>
      <c r="E33" s="30">
        <v>2971589.56</v>
      </c>
      <c r="F33" s="30">
        <v>485631.06</v>
      </c>
      <c r="G33" s="30">
        <v>52971.64</v>
      </c>
      <c r="H33" s="30">
        <v>5403.22</v>
      </c>
      <c r="I33" s="30">
        <v>79773.279999999999</v>
      </c>
      <c r="J33" s="30">
        <v>0</v>
      </c>
      <c r="K33" s="30">
        <v>98961.11</v>
      </c>
      <c r="L33" s="30">
        <v>15848.27</v>
      </c>
      <c r="M33" s="30">
        <v>0</v>
      </c>
      <c r="N33" s="30">
        <v>1682816.65</v>
      </c>
      <c r="O33" s="30">
        <v>778364.27</v>
      </c>
      <c r="P33" s="35"/>
      <c r="Q33" s="30">
        <v>6384913.0600000005</v>
      </c>
      <c r="R33" s="31"/>
      <c r="S33" s="32">
        <f>+[1]Estimación!K33</f>
        <v>77745676.714454696</v>
      </c>
      <c r="T33" s="33">
        <f t="shared" si="0"/>
        <v>71360763.654454693</v>
      </c>
    </row>
    <row r="34" spans="1:20" s="34" customFormat="1" ht="16.5" x14ac:dyDescent="0.3">
      <c r="A34" s="28" t="s">
        <v>44</v>
      </c>
      <c r="B34" s="29"/>
      <c r="C34" s="30">
        <v>93441.2</v>
      </c>
      <c r="D34" s="30">
        <v>1840</v>
      </c>
      <c r="E34" s="30">
        <v>2144508.92</v>
      </c>
      <c r="F34" s="30">
        <v>390686.43</v>
      </c>
      <c r="G34" s="30">
        <v>45074.51</v>
      </c>
      <c r="H34" s="30">
        <v>3749.12</v>
      </c>
      <c r="I34" s="30">
        <v>49484.45</v>
      </c>
      <c r="J34" s="30">
        <v>0</v>
      </c>
      <c r="K34" s="30">
        <v>75439.97</v>
      </c>
      <c r="L34" s="30">
        <v>10996.59</v>
      </c>
      <c r="M34" s="30">
        <v>0</v>
      </c>
      <c r="N34" s="30">
        <v>1128958.19</v>
      </c>
      <c r="O34" s="30">
        <v>625724.63</v>
      </c>
      <c r="P34" s="35"/>
      <c r="Q34" s="30">
        <v>4569904.0100000007</v>
      </c>
      <c r="R34" s="31"/>
      <c r="S34" s="32">
        <f>+[1]Estimación!K34</f>
        <v>53590999.30377274</v>
      </c>
      <c r="T34" s="33">
        <f t="shared" si="0"/>
        <v>49021095.293772742</v>
      </c>
    </row>
    <row r="35" spans="1:20" s="34" customFormat="1" ht="16.5" x14ac:dyDescent="0.3">
      <c r="A35" s="28" t="s">
        <v>45</v>
      </c>
      <c r="B35" s="29"/>
      <c r="C35" s="30">
        <v>33965.199999999997</v>
      </c>
      <c r="D35" s="30">
        <v>15375</v>
      </c>
      <c r="E35" s="30">
        <v>1802555.06</v>
      </c>
      <c r="F35" s="30">
        <v>343013.36</v>
      </c>
      <c r="G35" s="30">
        <v>36257.35</v>
      </c>
      <c r="H35" s="30">
        <v>2800.92</v>
      </c>
      <c r="I35" s="30">
        <v>42927.05</v>
      </c>
      <c r="J35" s="30">
        <v>0</v>
      </c>
      <c r="K35" s="30">
        <v>59679.44</v>
      </c>
      <c r="L35" s="30">
        <v>8215.42</v>
      </c>
      <c r="M35" s="30">
        <v>0</v>
      </c>
      <c r="N35" s="30">
        <v>780220.75</v>
      </c>
      <c r="O35" s="30">
        <v>442161.51</v>
      </c>
      <c r="P35" s="35"/>
      <c r="Q35" s="30">
        <v>3567171.0599999996</v>
      </c>
      <c r="R35" s="31"/>
      <c r="S35" s="32">
        <f>+[1]Estimación!K35</f>
        <v>42348363.137181163</v>
      </c>
      <c r="T35" s="33">
        <f t="shared" si="0"/>
        <v>38781192.07718116</v>
      </c>
    </row>
    <row r="36" spans="1:20" s="34" customFormat="1" ht="16.5" x14ac:dyDescent="0.3">
      <c r="A36" s="28" t="s">
        <v>46</v>
      </c>
      <c r="B36" s="29"/>
      <c r="C36" s="30">
        <v>2319.6</v>
      </c>
      <c r="D36" s="30">
        <v>1183</v>
      </c>
      <c r="E36" s="30">
        <v>918376.11</v>
      </c>
      <c r="F36" s="30">
        <v>296078.06</v>
      </c>
      <c r="G36" s="30">
        <v>17322.25</v>
      </c>
      <c r="H36" s="30">
        <v>1640.46</v>
      </c>
      <c r="I36" s="30">
        <v>20964.21</v>
      </c>
      <c r="J36" s="30">
        <v>0</v>
      </c>
      <c r="K36" s="30">
        <v>57017.62</v>
      </c>
      <c r="L36" s="30">
        <v>4811.67</v>
      </c>
      <c r="M36" s="30">
        <v>0</v>
      </c>
      <c r="N36" s="30">
        <v>255846.46</v>
      </c>
      <c r="O36" s="30">
        <v>208390.6</v>
      </c>
      <c r="P36" s="35"/>
      <c r="Q36" s="30">
        <v>1783950.04</v>
      </c>
      <c r="R36" s="31"/>
      <c r="S36" s="32">
        <f>+[1]Estimación!K36</f>
        <v>21165092.421203107</v>
      </c>
      <c r="T36" s="33">
        <f t="shared" si="0"/>
        <v>19381142.381203108</v>
      </c>
    </row>
    <row r="37" spans="1:20" s="34" customFormat="1" ht="16.5" x14ac:dyDescent="0.3">
      <c r="A37" s="28" t="s">
        <v>47</v>
      </c>
      <c r="B37" s="29"/>
      <c r="C37" s="30">
        <v>1654.4</v>
      </c>
      <c r="D37" s="30">
        <v>1136</v>
      </c>
      <c r="E37" s="30">
        <v>2203871.44</v>
      </c>
      <c r="F37" s="30">
        <v>612723.32999999996</v>
      </c>
      <c r="G37" s="30">
        <v>37779.79</v>
      </c>
      <c r="H37" s="30">
        <v>4353.26</v>
      </c>
      <c r="I37" s="30">
        <v>65024.65</v>
      </c>
      <c r="J37" s="30">
        <v>0</v>
      </c>
      <c r="K37" s="30">
        <v>117175.66</v>
      </c>
      <c r="L37" s="30">
        <v>12768.6</v>
      </c>
      <c r="M37" s="30">
        <v>0</v>
      </c>
      <c r="N37" s="30">
        <v>747249.21</v>
      </c>
      <c r="O37" s="30">
        <v>1735990.81</v>
      </c>
      <c r="P37" s="35"/>
      <c r="Q37" s="30">
        <v>5539727.1500000004</v>
      </c>
      <c r="R37" s="31"/>
      <c r="S37" s="32">
        <f>+[1]Estimación!K37</f>
        <v>62015932.97346133</v>
      </c>
      <c r="T37" s="33">
        <f t="shared" si="0"/>
        <v>56476205.823461331</v>
      </c>
    </row>
    <row r="38" spans="1:20" s="34" customFormat="1" ht="16.5" x14ac:dyDescent="0.3">
      <c r="A38" s="28" t="s">
        <v>48</v>
      </c>
      <c r="B38" s="29"/>
      <c r="C38" s="30">
        <v>1902.4</v>
      </c>
      <c r="D38" s="30">
        <v>0</v>
      </c>
      <c r="E38" s="30">
        <v>710336.06</v>
      </c>
      <c r="F38" s="30">
        <v>291143.06</v>
      </c>
      <c r="G38" s="30">
        <v>13678.15</v>
      </c>
      <c r="H38" s="30">
        <v>1192.06</v>
      </c>
      <c r="I38" s="30">
        <v>13778.71</v>
      </c>
      <c r="J38" s="30">
        <v>0</v>
      </c>
      <c r="K38" s="30">
        <v>51357.36</v>
      </c>
      <c r="L38" s="30">
        <v>3496.45</v>
      </c>
      <c r="M38" s="30">
        <v>0</v>
      </c>
      <c r="N38" s="30">
        <v>93525.04</v>
      </c>
      <c r="O38" s="30">
        <v>142776.97</v>
      </c>
      <c r="P38" s="35"/>
      <c r="Q38" s="30">
        <v>1323186.26</v>
      </c>
      <c r="R38" s="31"/>
      <c r="S38" s="32">
        <f>+[1]Estimación!K38</f>
        <v>16525836.189694423</v>
      </c>
      <c r="T38" s="33">
        <f t="shared" si="0"/>
        <v>15202649.929694423</v>
      </c>
    </row>
    <row r="39" spans="1:20" s="34" customFormat="1" ht="16.5" x14ac:dyDescent="0.3">
      <c r="A39" s="28" t="s">
        <v>49</v>
      </c>
      <c r="B39" s="29"/>
      <c r="C39" s="30">
        <v>9838</v>
      </c>
      <c r="D39" s="30">
        <v>2157</v>
      </c>
      <c r="E39" s="30">
        <v>2207188.29</v>
      </c>
      <c r="F39" s="30">
        <v>513579.04</v>
      </c>
      <c r="G39" s="30">
        <v>43742.37</v>
      </c>
      <c r="H39" s="30">
        <v>4074.41</v>
      </c>
      <c r="I39" s="30">
        <v>63592.26</v>
      </c>
      <c r="J39" s="30">
        <v>0</v>
      </c>
      <c r="K39" s="30">
        <v>90835.74</v>
      </c>
      <c r="L39" s="30">
        <v>11950.72</v>
      </c>
      <c r="M39" s="30">
        <v>0</v>
      </c>
      <c r="N39" s="30">
        <v>767539.39</v>
      </c>
      <c r="O39" s="30">
        <v>867503.45</v>
      </c>
      <c r="P39" s="35"/>
      <c r="Q39" s="30">
        <v>4582000.6700000009</v>
      </c>
      <c r="R39" s="31"/>
      <c r="S39" s="32">
        <f>+[1]Estimación!K39</f>
        <v>52452214.953700975</v>
      </c>
      <c r="T39" s="33">
        <f t="shared" si="0"/>
        <v>47870214.283700973</v>
      </c>
    </row>
    <row r="40" spans="1:20" s="34" customFormat="1" ht="16.5" x14ac:dyDescent="0.3">
      <c r="A40" s="28" t="s">
        <v>50</v>
      </c>
      <c r="B40" s="29"/>
      <c r="C40" s="30">
        <v>22104.799999999999</v>
      </c>
      <c r="D40" s="30">
        <v>1429</v>
      </c>
      <c r="E40" s="30">
        <v>1838893.14</v>
      </c>
      <c r="F40" s="30">
        <v>403124.1</v>
      </c>
      <c r="G40" s="30">
        <v>38725.69</v>
      </c>
      <c r="H40" s="30">
        <v>3176.05</v>
      </c>
      <c r="I40" s="30">
        <v>45043.12</v>
      </c>
      <c r="J40" s="30">
        <v>0</v>
      </c>
      <c r="K40" s="30">
        <v>79770.539999999994</v>
      </c>
      <c r="L40" s="30">
        <v>9315.7099999999991</v>
      </c>
      <c r="M40" s="30">
        <v>0</v>
      </c>
      <c r="N40" s="30">
        <v>911472.84</v>
      </c>
      <c r="O40" s="30">
        <v>782410.46</v>
      </c>
      <c r="P40" s="35"/>
      <c r="Q40" s="30">
        <v>4135465.4499999997</v>
      </c>
      <c r="R40" s="31"/>
      <c r="S40" s="32">
        <f>+[1]Estimación!K40</f>
        <v>48217013.131557263</v>
      </c>
      <c r="T40" s="33">
        <f t="shared" si="0"/>
        <v>44081547.68155726</v>
      </c>
    </row>
    <row r="41" spans="1:20" s="34" customFormat="1" ht="16.5" x14ac:dyDescent="0.3">
      <c r="A41" s="28" t="s">
        <v>51</v>
      </c>
      <c r="B41" s="29"/>
      <c r="C41" s="30">
        <v>761.6</v>
      </c>
      <c r="D41" s="30">
        <v>0</v>
      </c>
      <c r="E41" s="30">
        <v>701809.74</v>
      </c>
      <c r="F41" s="30">
        <v>268179.5</v>
      </c>
      <c r="G41" s="30">
        <v>13026.8</v>
      </c>
      <c r="H41" s="30">
        <v>1178.5</v>
      </c>
      <c r="I41" s="30">
        <v>16887.18</v>
      </c>
      <c r="J41" s="30">
        <v>0</v>
      </c>
      <c r="K41" s="30">
        <v>43996.87</v>
      </c>
      <c r="L41" s="30">
        <v>3456.69</v>
      </c>
      <c r="M41" s="30">
        <v>0</v>
      </c>
      <c r="N41" s="30">
        <v>89720.63</v>
      </c>
      <c r="O41" s="30">
        <v>64489.34</v>
      </c>
      <c r="P41" s="35"/>
      <c r="Q41" s="30">
        <v>1203506.8500000003</v>
      </c>
      <c r="R41" s="31"/>
      <c r="S41" s="32">
        <f>+[1]Estimación!K41</f>
        <v>14823587.669224983</v>
      </c>
      <c r="T41" s="33">
        <f t="shared" si="0"/>
        <v>13620080.819224983</v>
      </c>
    </row>
    <row r="42" spans="1:20" s="34" customFormat="1" ht="16.5" x14ac:dyDescent="0.3">
      <c r="A42" s="28" t="s">
        <v>52</v>
      </c>
      <c r="B42" s="29"/>
      <c r="C42" s="30">
        <v>78390.399999999994</v>
      </c>
      <c r="D42" s="30">
        <v>1153</v>
      </c>
      <c r="E42" s="30">
        <v>4565646.82</v>
      </c>
      <c r="F42" s="30">
        <v>690975.77</v>
      </c>
      <c r="G42" s="30">
        <v>92427.95</v>
      </c>
      <c r="H42" s="30">
        <v>8282.57</v>
      </c>
      <c r="I42" s="30">
        <v>128445.35</v>
      </c>
      <c r="J42" s="30">
        <v>0</v>
      </c>
      <c r="K42" s="30">
        <v>125146.71</v>
      </c>
      <c r="L42" s="30">
        <v>24293.69</v>
      </c>
      <c r="M42" s="30">
        <v>0</v>
      </c>
      <c r="N42" s="30">
        <v>2216701.96</v>
      </c>
      <c r="O42" s="30">
        <v>1788074.48</v>
      </c>
      <c r="P42" s="35"/>
      <c r="Q42" s="30">
        <v>9719538.7000000011</v>
      </c>
      <c r="R42" s="31"/>
      <c r="S42" s="32">
        <f>+[1]Estimación!K42</f>
        <v>111457355.5109463</v>
      </c>
      <c r="T42" s="33">
        <f t="shared" si="0"/>
        <v>101737816.8109463</v>
      </c>
    </row>
    <row r="43" spans="1:20" s="34" customFormat="1" ht="16.5" x14ac:dyDescent="0.3">
      <c r="A43" s="28" t="s">
        <v>53</v>
      </c>
      <c r="B43" s="29"/>
      <c r="C43" s="30">
        <v>77302.8</v>
      </c>
      <c r="D43" s="30">
        <v>3447</v>
      </c>
      <c r="E43" s="30">
        <v>1576422.16</v>
      </c>
      <c r="F43" s="30">
        <v>297518.59999999998</v>
      </c>
      <c r="G43" s="30">
        <v>32531.84</v>
      </c>
      <c r="H43" s="30">
        <v>2350</v>
      </c>
      <c r="I43" s="30">
        <v>31454.560000000001</v>
      </c>
      <c r="J43" s="30">
        <v>0</v>
      </c>
      <c r="K43" s="30">
        <v>52743.17</v>
      </c>
      <c r="L43" s="30">
        <v>6892.81</v>
      </c>
      <c r="M43" s="30">
        <v>0</v>
      </c>
      <c r="N43" s="30">
        <v>803681.27</v>
      </c>
      <c r="O43" s="30">
        <v>305669.36</v>
      </c>
      <c r="P43" s="35"/>
      <c r="Q43" s="30">
        <v>3190013.57</v>
      </c>
      <c r="R43" s="31"/>
      <c r="S43" s="32">
        <f>+[1]Estimación!K43</f>
        <v>40988206.721193813</v>
      </c>
      <c r="T43" s="33">
        <f t="shared" si="0"/>
        <v>37798193.151193812</v>
      </c>
    </row>
    <row r="44" spans="1:20" s="34" customFormat="1" ht="16.5" x14ac:dyDescent="0.3">
      <c r="A44" s="28" t="s">
        <v>54</v>
      </c>
      <c r="B44" s="29"/>
      <c r="C44" s="30">
        <v>23246.400000000001</v>
      </c>
      <c r="D44" s="30">
        <v>0</v>
      </c>
      <c r="E44" s="30">
        <v>1341109.48</v>
      </c>
      <c r="F44" s="30">
        <v>348645.72</v>
      </c>
      <c r="G44" s="30">
        <v>24305.53</v>
      </c>
      <c r="H44" s="30">
        <v>2134.64</v>
      </c>
      <c r="I44" s="30">
        <v>24013.88</v>
      </c>
      <c r="J44" s="30">
        <v>0</v>
      </c>
      <c r="K44" s="30">
        <v>63038.75</v>
      </c>
      <c r="L44" s="30">
        <v>6261.16</v>
      </c>
      <c r="M44" s="30">
        <v>0</v>
      </c>
      <c r="N44" s="30">
        <v>604266.86</v>
      </c>
      <c r="O44" s="30">
        <v>418013.57</v>
      </c>
      <c r="P44" s="35"/>
      <c r="Q44" s="30">
        <v>2855035.9899999993</v>
      </c>
      <c r="R44" s="31"/>
      <c r="S44" s="32">
        <f>+[1]Estimación!K44</f>
        <v>34849057.403032303</v>
      </c>
      <c r="T44" s="33">
        <f t="shared" si="0"/>
        <v>31994021.413032304</v>
      </c>
    </row>
    <row r="45" spans="1:20" s="34" customFormat="1" ht="16.5" x14ac:dyDescent="0.3">
      <c r="A45" s="28" t="s">
        <v>55</v>
      </c>
      <c r="B45" s="29"/>
      <c r="C45" s="30">
        <v>59240.4</v>
      </c>
      <c r="D45" s="30">
        <v>16159</v>
      </c>
      <c r="E45" s="30">
        <v>1792746.96</v>
      </c>
      <c r="F45" s="30">
        <v>333971.24</v>
      </c>
      <c r="G45" s="30">
        <v>32509.39</v>
      </c>
      <c r="H45" s="30">
        <v>2720.01</v>
      </c>
      <c r="I45" s="30">
        <v>42311.24</v>
      </c>
      <c r="J45" s="30">
        <v>0</v>
      </c>
      <c r="K45" s="30">
        <v>61466.61</v>
      </c>
      <c r="L45" s="30">
        <v>7978.11</v>
      </c>
      <c r="M45" s="30">
        <v>0</v>
      </c>
      <c r="N45" s="30">
        <v>1028458.4</v>
      </c>
      <c r="O45" s="30">
        <v>478233.11</v>
      </c>
      <c r="P45" s="35"/>
      <c r="Q45" s="30">
        <v>3855794.4699999993</v>
      </c>
      <c r="R45" s="31"/>
      <c r="S45" s="32">
        <f>+[1]Estimación!K45</f>
        <v>45734063.012644745</v>
      </c>
      <c r="T45" s="33">
        <f t="shared" si="0"/>
        <v>41878268.542644747</v>
      </c>
    </row>
    <row r="46" spans="1:20" s="34" customFormat="1" ht="16.5" x14ac:dyDescent="0.3">
      <c r="A46" s="28" t="s">
        <v>56</v>
      </c>
      <c r="B46" s="29"/>
      <c r="C46" s="30">
        <v>1902.8</v>
      </c>
      <c r="D46" s="30">
        <v>690</v>
      </c>
      <c r="E46" s="30">
        <v>1069284.5</v>
      </c>
      <c r="F46" s="30">
        <v>368096.78</v>
      </c>
      <c r="G46" s="30">
        <v>20642.62</v>
      </c>
      <c r="H46" s="30">
        <v>1970.78</v>
      </c>
      <c r="I46" s="30">
        <v>23676.37</v>
      </c>
      <c r="J46" s="30">
        <v>0</v>
      </c>
      <c r="K46" s="30">
        <v>72108.11</v>
      </c>
      <c r="L46" s="30">
        <v>5780.53</v>
      </c>
      <c r="M46" s="30">
        <v>0</v>
      </c>
      <c r="N46" s="30">
        <v>186416.01</v>
      </c>
      <c r="O46" s="30">
        <v>243637.3</v>
      </c>
      <c r="P46" s="35"/>
      <c r="Q46" s="30">
        <v>1994205.8000000005</v>
      </c>
      <c r="R46" s="31"/>
      <c r="S46" s="32">
        <f>+[1]Estimación!K46</f>
        <v>23708502.992492855</v>
      </c>
      <c r="T46" s="33">
        <f t="shared" si="0"/>
        <v>21714297.192492854</v>
      </c>
    </row>
    <row r="47" spans="1:20" s="34" customFormat="1" ht="16.5" x14ac:dyDescent="0.3">
      <c r="A47" s="28" t="s">
        <v>57</v>
      </c>
      <c r="B47" s="29"/>
      <c r="C47" s="30">
        <v>38426072</v>
      </c>
      <c r="D47" s="30">
        <v>5323871</v>
      </c>
      <c r="E47" s="30">
        <v>122977511.20999999</v>
      </c>
      <c r="F47" s="30">
        <v>14776936.43</v>
      </c>
      <c r="G47" s="30">
        <v>2588798.29</v>
      </c>
      <c r="H47" s="30">
        <v>191294.66</v>
      </c>
      <c r="I47" s="30">
        <v>2674997.7999999998</v>
      </c>
      <c r="J47" s="30">
        <v>0</v>
      </c>
      <c r="K47" s="30">
        <v>2505856.94</v>
      </c>
      <c r="L47" s="30">
        <v>561088.36</v>
      </c>
      <c r="M47" s="30">
        <v>0</v>
      </c>
      <c r="N47" s="30">
        <v>64487258.780000001</v>
      </c>
      <c r="O47" s="30">
        <v>12550820.220000001</v>
      </c>
      <c r="P47" s="35"/>
      <c r="Q47" s="30">
        <v>267064505.69</v>
      </c>
      <c r="R47" s="31"/>
      <c r="S47" s="32">
        <f>+[1]Estimación!K47</f>
        <v>3387077238.8716331</v>
      </c>
      <c r="T47" s="33">
        <f t="shared" si="0"/>
        <v>3120012733.181633</v>
      </c>
    </row>
    <row r="48" spans="1:20" s="34" customFormat="1" ht="16.5" x14ac:dyDescent="0.3">
      <c r="A48" s="28" t="s">
        <v>58</v>
      </c>
      <c r="B48" s="29"/>
      <c r="C48" s="30">
        <v>42466</v>
      </c>
      <c r="D48" s="30">
        <v>0</v>
      </c>
      <c r="E48" s="30">
        <v>1325778.5900000001</v>
      </c>
      <c r="F48" s="30">
        <v>399900.66</v>
      </c>
      <c r="G48" s="30">
        <v>24570.38</v>
      </c>
      <c r="H48" s="30">
        <v>2457.0700000000002</v>
      </c>
      <c r="I48" s="30">
        <v>29230.94</v>
      </c>
      <c r="J48" s="30">
        <v>0</v>
      </c>
      <c r="K48" s="30">
        <v>75392.28</v>
      </c>
      <c r="L48" s="30">
        <v>7206.88</v>
      </c>
      <c r="M48" s="30">
        <v>0</v>
      </c>
      <c r="N48" s="30">
        <v>443530.61</v>
      </c>
      <c r="O48" s="30">
        <v>397932.94</v>
      </c>
      <c r="P48" s="35"/>
      <c r="Q48" s="30">
        <v>2748466.3499999996</v>
      </c>
      <c r="R48" s="31"/>
      <c r="S48" s="32">
        <f>+[1]Estimación!K48</f>
        <v>72473610.906621367</v>
      </c>
      <c r="T48" s="33">
        <f t="shared" si="0"/>
        <v>69725144.556621373</v>
      </c>
    </row>
    <row r="49" spans="1:20" s="34" customFormat="1" ht="16.5" x14ac:dyDescent="0.3">
      <c r="A49" s="28" t="s">
        <v>59</v>
      </c>
      <c r="B49" s="29"/>
      <c r="C49" s="30">
        <v>3965.6</v>
      </c>
      <c r="D49" s="30">
        <v>1062</v>
      </c>
      <c r="E49" s="30">
        <v>1056678.0900000001</v>
      </c>
      <c r="F49" s="30">
        <v>311344.18</v>
      </c>
      <c r="G49" s="30">
        <v>20910.810000000001</v>
      </c>
      <c r="H49" s="30">
        <v>1807.23</v>
      </c>
      <c r="I49" s="30">
        <v>20063.830000000002</v>
      </c>
      <c r="J49" s="30">
        <v>0</v>
      </c>
      <c r="K49" s="30">
        <v>57308.12</v>
      </c>
      <c r="L49" s="30">
        <v>5300.83</v>
      </c>
      <c r="M49" s="30">
        <v>0</v>
      </c>
      <c r="N49" s="30">
        <v>262504.18</v>
      </c>
      <c r="O49" s="30">
        <v>190383.37</v>
      </c>
      <c r="P49" s="35"/>
      <c r="Q49" s="30">
        <v>1931328.2400000002</v>
      </c>
      <c r="R49" s="31"/>
      <c r="S49" s="32">
        <f>+[1]Estimación!K49</f>
        <v>23417853.217025515</v>
      </c>
      <c r="T49" s="33">
        <f t="shared" si="0"/>
        <v>21486524.977025516</v>
      </c>
    </row>
    <row r="50" spans="1:20" s="34" customFormat="1" ht="16.5" x14ac:dyDescent="0.3">
      <c r="A50" s="28" t="s">
        <v>60</v>
      </c>
      <c r="B50" s="29"/>
      <c r="C50" s="30">
        <v>4894.3999999999996</v>
      </c>
      <c r="D50" s="30">
        <v>4172</v>
      </c>
      <c r="E50" s="30">
        <v>1437121.63</v>
      </c>
      <c r="F50" s="30">
        <v>424809.37</v>
      </c>
      <c r="G50" s="30">
        <v>28601.81</v>
      </c>
      <c r="H50" s="30">
        <v>2636.42</v>
      </c>
      <c r="I50" s="30">
        <v>35139.879999999997</v>
      </c>
      <c r="J50" s="30">
        <v>0</v>
      </c>
      <c r="K50" s="30">
        <v>80262.509999999995</v>
      </c>
      <c r="L50" s="30">
        <v>7732.91</v>
      </c>
      <c r="M50" s="30">
        <v>0</v>
      </c>
      <c r="N50" s="30">
        <v>378855.67</v>
      </c>
      <c r="O50" s="30">
        <v>718162.13</v>
      </c>
      <c r="P50" s="35"/>
      <c r="Q50" s="30">
        <v>3122388.7299999995</v>
      </c>
      <c r="R50" s="31"/>
      <c r="S50" s="32">
        <f>+[1]Estimación!K50</f>
        <v>36009115.987219855</v>
      </c>
      <c r="T50" s="33">
        <f t="shared" si="0"/>
        <v>32886727.257219855</v>
      </c>
    </row>
    <row r="51" spans="1:20" s="34" customFormat="1" ht="16.5" x14ac:dyDescent="0.3">
      <c r="A51" s="28" t="s">
        <v>61</v>
      </c>
      <c r="B51" s="29"/>
      <c r="C51" s="30">
        <v>87840</v>
      </c>
      <c r="D51" s="30">
        <v>177789</v>
      </c>
      <c r="E51" s="30">
        <v>2978626</v>
      </c>
      <c r="F51" s="30">
        <v>521640.74</v>
      </c>
      <c r="G51" s="30">
        <v>57144.67</v>
      </c>
      <c r="H51" s="30">
        <v>5352.27</v>
      </c>
      <c r="I51" s="30">
        <v>66674.820000000007</v>
      </c>
      <c r="J51" s="30">
        <v>0</v>
      </c>
      <c r="K51" s="30">
        <v>84121.17</v>
      </c>
      <c r="L51" s="30">
        <v>15698.82</v>
      </c>
      <c r="M51" s="30">
        <v>0</v>
      </c>
      <c r="N51" s="30">
        <v>1010387.46</v>
      </c>
      <c r="O51" s="30">
        <v>844407.74</v>
      </c>
      <c r="P51" s="35"/>
      <c r="Q51" s="30">
        <v>5849682.6899999995</v>
      </c>
      <c r="R51" s="31"/>
      <c r="S51" s="32">
        <f>+[1]Estimación!K51</f>
        <v>68378081.478541568</v>
      </c>
      <c r="T51" s="33">
        <f t="shared" si="0"/>
        <v>62528398.78854157</v>
      </c>
    </row>
    <row r="52" spans="1:20" s="34" customFormat="1" ht="16.5" x14ac:dyDescent="0.3">
      <c r="A52" s="28" t="s">
        <v>62</v>
      </c>
      <c r="B52" s="29"/>
      <c r="C52" s="30">
        <v>301703.59999999998</v>
      </c>
      <c r="D52" s="30">
        <v>3599</v>
      </c>
      <c r="E52" s="30">
        <v>2518698.8199999998</v>
      </c>
      <c r="F52" s="30">
        <v>420231.47</v>
      </c>
      <c r="G52" s="30">
        <v>42056.61</v>
      </c>
      <c r="H52" s="30">
        <v>5571.43</v>
      </c>
      <c r="I52" s="30">
        <v>63567.43</v>
      </c>
      <c r="J52" s="30">
        <v>0</v>
      </c>
      <c r="K52" s="30">
        <v>96063.679999999993</v>
      </c>
      <c r="L52" s="30">
        <v>16341.63</v>
      </c>
      <c r="M52" s="30">
        <v>0</v>
      </c>
      <c r="N52" s="30">
        <v>1770952.11</v>
      </c>
      <c r="O52" s="30">
        <v>400497.06</v>
      </c>
      <c r="P52" s="35"/>
      <c r="Q52" s="30">
        <v>5639282.8399999999</v>
      </c>
      <c r="R52" s="31"/>
      <c r="S52" s="32">
        <f>+[1]Estimación!K52</f>
        <v>65041019.461820096</v>
      </c>
      <c r="T52" s="33">
        <f t="shared" si="0"/>
        <v>59401736.621820092</v>
      </c>
    </row>
    <row r="53" spans="1:20" s="34" customFormat="1" ht="16.5" x14ac:dyDescent="0.3">
      <c r="A53" s="28" t="s">
        <v>63</v>
      </c>
      <c r="B53" s="29"/>
      <c r="C53" s="30">
        <v>7871.2</v>
      </c>
      <c r="D53" s="30">
        <v>393</v>
      </c>
      <c r="E53" s="30">
        <v>2234671.1</v>
      </c>
      <c r="F53" s="30">
        <v>470353.6</v>
      </c>
      <c r="G53" s="30">
        <v>45376.52</v>
      </c>
      <c r="H53" s="30">
        <v>3972.44</v>
      </c>
      <c r="I53" s="30">
        <v>55209.51</v>
      </c>
      <c r="J53" s="30">
        <v>0</v>
      </c>
      <c r="K53" s="30">
        <v>79212.42</v>
      </c>
      <c r="L53" s="30">
        <v>11651.61</v>
      </c>
      <c r="M53" s="30">
        <v>0</v>
      </c>
      <c r="N53" s="30">
        <v>819532.97</v>
      </c>
      <c r="O53" s="30">
        <v>760609.24</v>
      </c>
      <c r="P53" s="35"/>
      <c r="Q53" s="30">
        <v>4488853.6100000003</v>
      </c>
      <c r="R53" s="31"/>
      <c r="S53" s="32">
        <f>+[1]Estimación!K53</f>
        <v>53417894.955941379</v>
      </c>
      <c r="T53" s="33">
        <f t="shared" si="0"/>
        <v>48929041.34594138</v>
      </c>
    </row>
    <row r="54" spans="1:20" s="34" customFormat="1" ht="16.5" x14ac:dyDescent="0.3">
      <c r="A54" s="28" t="s">
        <v>64</v>
      </c>
      <c r="B54" s="29"/>
      <c r="C54" s="30">
        <v>82088</v>
      </c>
      <c r="D54" s="30">
        <v>4446</v>
      </c>
      <c r="E54" s="30">
        <v>2772955.08</v>
      </c>
      <c r="F54" s="30">
        <v>454871.52</v>
      </c>
      <c r="G54" s="30">
        <v>49109.48</v>
      </c>
      <c r="H54" s="30">
        <v>5204.59</v>
      </c>
      <c r="I54" s="30">
        <v>77123.490000000005</v>
      </c>
      <c r="J54" s="30">
        <v>0</v>
      </c>
      <c r="K54" s="30">
        <v>83257.77</v>
      </c>
      <c r="L54" s="30">
        <v>15265.67</v>
      </c>
      <c r="M54" s="30">
        <v>0</v>
      </c>
      <c r="N54" s="30">
        <v>1377829.91</v>
      </c>
      <c r="O54" s="30">
        <v>817678.28</v>
      </c>
      <c r="P54" s="35"/>
      <c r="Q54" s="30">
        <v>5739829.79</v>
      </c>
      <c r="R54" s="31"/>
      <c r="S54" s="32">
        <f>+[1]Estimación!K54</f>
        <v>66367083.18167685</v>
      </c>
      <c r="T54" s="33">
        <f t="shared" si="0"/>
        <v>60627253.391676851</v>
      </c>
    </row>
    <row r="55" spans="1:20" s="34" customFormat="1" ht="16.5" x14ac:dyDescent="0.3">
      <c r="A55" s="28" t="s">
        <v>65</v>
      </c>
      <c r="B55" s="29"/>
      <c r="C55" s="30">
        <v>39427.599999999999</v>
      </c>
      <c r="D55" s="30">
        <v>2030</v>
      </c>
      <c r="E55" s="30">
        <v>1652137.38</v>
      </c>
      <c r="F55" s="30">
        <v>331171.02</v>
      </c>
      <c r="G55" s="30">
        <v>33074.699999999997</v>
      </c>
      <c r="H55" s="30">
        <v>2903.61</v>
      </c>
      <c r="I55" s="30">
        <v>41570.06</v>
      </c>
      <c r="J55" s="30">
        <v>0</v>
      </c>
      <c r="K55" s="30">
        <v>70605.289999999994</v>
      </c>
      <c r="L55" s="30">
        <v>8516.6299999999992</v>
      </c>
      <c r="M55" s="30">
        <v>0</v>
      </c>
      <c r="N55" s="30">
        <v>986926.94</v>
      </c>
      <c r="O55" s="30">
        <v>376776.47</v>
      </c>
      <c r="P55" s="35"/>
      <c r="Q55" s="30">
        <v>3545139.7</v>
      </c>
      <c r="R55" s="31"/>
      <c r="S55" s="32">
        <f>+[1]Estimación!K55</f>
        <v>42015308.376900509</v>
      </c>
      <c r="T55" s="33">
        <f t="shared" si="0"/>
        <v>38470168.676900506</v>
      </c>
    </row>
    <row r="56" spans="1:20" s="34" customFormat="1" ht="16.5" x14ac:dyDescent="0.3">
      <c r="A56" s="28" t="s">
        <v>66</v>
      </c>
      <c r="B56" s="29"/>
      <c r="C56" s="30">
        <v>52502</v>
      </c>
      <c r="D56" s="30">
        <v>449</v>
      </c>
      <c r="E56" s="30">
        <v>2249983.4</v>
      </c>
      <c r="F56" s="30">
        <v>467806.63</v>
      </c>
      <c r="G56" s="30">
        <v>44634.65</v>
      </c>
      <c r="H56" s="30">
        <v>4045.44</v>
      </c>
      <c r="I56" s="30">
        <v>60961.04</v>
      </c>
      <c r="J56" s="30">
        <v>0</v>
      </c>
      <c r="K56" s="30">
        <v>81656.240000000005</v>
      </c>
      <c r="L56" s="30">
        <v>11865.73</v>
      </c>
      <c r="M56" s="30">
        <v>0</v>
      </c>
      <c r="N56" s="30">
        <v>803681.27</v>
      </c>
      <c r="O56" s="30">
        <v>1006344.8</v>
      </c>
      <c r="P56" s="35"/>
      <c r="Q56" s="30">
        <v>4783930.2</v>
      </c>
      <c r="R56" s="31"/>
      <c r="S56" s="32">
        <f>+[1]Estimación!K56</f>
        <v>54983184.082727149</v>
      </c>
      <c r="T56" s="33">
        <f t="shared" si="0"/>
        <v>50199253.882727146</v>
      </c>
    </row>
    <row r="57" spans="1:20" s="34" customFormat="1" ht="16.5" x14ac:dyDescent="0.3">
      <c r="A57" s="28" t="s">
        <v>67</v>
      </c>
      <c r="B57" s="29"/>
      <c r="C57" s="30">
        <v>762.8</v>
      </c>
      <c r="D57" s="30">
        <v>315</v>
      </c>
      <c r="E57" s="30">
        <v>2023915.98</v>
      </c>
      <c r="F57" s="30">
        <v>525905.18000000005</v>
      </c>
      <c r="G57" s="30">
        <v>43160.52</v>
      </c>
      <c r="H57" s="30">
        <v>3798.54</v>
      </c>
      <c r="I57" s="30">
        <v>54152.74</v>
      </c>
      <c r="J57" s="30">
        <v>0</v>
      </c>
      <c r="K57" s="30">
        <v>87380.36</v>
      </c>
      <c r="L57" s="30">
        <v>11141.54</v>
      </c>
      <c r="M57" s="30">
        <v>0</v>
      </c>
      <c r="N57" s="30">
        <v>411827.21</v>
      </c>
      <c r="O57" s="30">
        <v>851651.62</v>
      </c>
      <c r="P57" s="35"/>
      <c r="Q57" s="30">
        <v>4014011.49</v>
      </c>
      <c r="R57" s="31"/>
      <c r="S57" s="32">
        <f>+[1]Estimación!K57</f>
        <v>45752473.948541664</v>
      </c>
      <c r="T57" s="33">
        <f t="shared" si="0"/>
        <v>41738462.458541662</v>
      </c>
    </row>
    <row r="58" spans="1:20" s="34" customFormat="1" ht="16.5" x14ac:dyDescent="0.3">
      <c r="A58" s="28" t="s">
        <v>68</v>
      </c>
      <c r="B58" s="29"/>
      <c r="C58" s="30">
        <v>351243.6</v>
      </c>
      <c r="D58" s="30">
        <v>72229</v>
      </c>
      <c r="E58" s="30">
        <v>2985492.34</v>
      </c>
      <c r="F58" s="30">
        <v>498411.3</v>
      </c>
      <c r="G58" s="30">
        <v>50020.14</v>
      </c>
      <c r="H58" s="30">
        <v>5387.13</v>
      </c>
      <c r="I58" s="30">
        <v>74915.27</v>
      </c>
      <c r="J58" s="30">
        <v>0</v>
      </c>
      <c r="K58" s="30">
        <v>103582.18</v>
      </c>
      <c r="L58" s="30">
        <v>15801.07</v>
      </c>
      <c r="M58" s="30">
        <v>0</v>
      </c>
      <c r="N58" s="30">
        <v>1818507.21</v>
      </c>
      <c r="O58" s="30">
        <v>737472.53</v>
      </c>
      <c r="P58" s="35"/>
      <c r="Q58" s="30">
        <v>6713061.7700000005</v>
      </c>
      <c r="R58" s="31"/>
      <c r="S58" s="32">
        <f>+[1]Estimación!K58</f>
        <v>77417510.906153768</v>
      </c>
      <c r="T58" s="33">
        <f t="shared" si="0"/>
        <v>70704449.136153772</v>
      </c>
    </row>
    <row r="59" spans="1:20" s="34" customFormat="1" ht="16.5" x14ac:dyDescent="0.3">
      <c r="A59" s="28" t="s">
        <v>69</v>
      </c>
      <c r="B59" s="29"/>
      <c r="C59" s="30">
        <v>29125.599999999999</v>
      </c>
      <c r="D59" s="30">
        <v>92</v>
      </c>
      <c r="E59" s="30">
        <v>1152690.07</v>
      </c>
      <c r="F59" s="30">
        <v>242416.5</v>
      </c>
      <c r="G59" s="30">
        <v>21478.09</v>
      </c>
      <c r="H59" s="30">
        <v>1883.75</v>
      </c>
      <c r="I59" s="30">
        <v>22423.77</v>
      </c>
      <c r="J59" s="30">
        <v>0</v>
      </c>
      <c r="K59" s="30">
        <v>44806.78</v>
      </c>
      <c r="L59" s="30">
        <v>5525.25</v>
      </c>
      <c r="M59" s="30">
        <v>0</v>
      </c>
      <c r="N59" s="30">
        <v>570027.18999999994</v>
      </c>
      <c r="O59" s="30">
        <v>198224.81</v>
      </c>
      <c r="P59" s="35"/>
      <c r="Q59" s="30">
        <v>2288693.81</v>
      </c>
      <c r="R59" s="31"/>
      <c r="S59" s="32">
        <f>+[1]Estimación!K59</f>
        <v>27353909.164790992</v>
      </c>
      <c r="T59" s="33">
        <f t="shared" si="0"/>
        <v>25065215.354790993</v>
      </c>
    </row>
    <row r="60" spans="1:20" s="34" customFormat="1" ht="16.5" x14ac:dyDescent="0.3">
      <c r="A60" s="28" t="s">
        <v>70</v>
      </c>
      <c r="B60" s="29"/>
      <c r="C60" s="30">
        <v>3161.6</v>
      </c>
      <c r="D60" s="30">
        <v>0</v>
      </c>
      <c r="E60" s="30">
        <v>983026.26</v>
      </c>
      <c r="F60" s="30">
        <v>305414.86</v>
      </c>
      <c r="G60" s="30">
        <v>22950.5</v>
      </c>
      <c r="H60" s="30">
        <v>1586.6</v>
      </c>
      <c r="I60" s="30">
        <v>17838.11</v>
      </c>
      <c r="J60" s="30">
        <v>0</v>
      </c>
      <c r="K60" s="30">
        <v>52709.74</v>
      </c>
      <c r="L60" s="30">
        <v>4653.68</v>
      </c>
      <c r="M60" s="30">
        <v>0</v>
      </c>
      <c r="N60" s="30">
        <v>237775.52</v>
      </c>
      <c r="O60" s="30">
        <v>177597.56</v>
      </c>
      <c r="P60" s="35"/>
      <c r="Q60" s="30">
        <v>1806714.4300000002</v>
      </c>
      <c r="R60" s="31"/>
      <c r="S60" s="32">
        <f>+[1]Estimación!K60</f>
        <v>21483594.063536376</v>
      </c>
      <c r="T60" s="33">
        <f t="shared" si="0"/>
        <v>19676879.633536376</v>
      </c>
    </row>
    <row r="61" spans="1:20" s="34" customFormat="1" ht="16.5" x14ac:dyDescent="0.3">
      <c r="A61" s="28" t="s">
        <v>71</v>
      </c>
      <c r="B61" s="29"/>
      <c r="C61" s="30">
        <v>1427449.6</v>
      </c>
      <c r="D61" s="30">
        <v>57014</v>
      </c>
      <c r="E61" s="30">
        <v>11362328.98</v>
      </c>
      <c r="F61" s="30">
        <v>1457133.77</v>
      </c>
      <c r="G61" s="30">
        <v>217820.44</v>
      </c>
      <c r="H61" s="30">
        <v>21064.69</v>
      </c>
      <c r="I61" s="30">
        <v>324885.21000000002</v>
      </c>
      <c r="J61" s="30">
        <v>0</v>
      </c>
      <c r="K61" s="30">
        <v>289862.25</v>
      </c>
      <c r="L61" s="30">
        <v>61785.07</v>
      </c>
      <c r="M61" s="30">
        <v>0</v>
      </c>
      <c r="N61" s="30">
        <v>6634254.1900000004</v>
      </c>
      <c r="O61" s="30">
        <v>4945434.68</v>
      </c>
      <c r="P61" s="35"/>
      <c r="Q61" s="30">
        <v>26799032.879999999</v>
      </c>
      <c r="R61" s="31"/>
      <c r="S61" s="32">
        <f>+[1]Estimación!K61</f>
        <v>304862330.62344003</v>
      </c>
      <c r="T61" s="33">
        <f t="shared" si="0"/>
        <v>278063297.74344003</v>
      </c>
    </row>
    <row r="62" spans="1:20" s="34" customFormat="1" ht="16.5" x14ac:dyDescent="0.3">
      <c r="A62" s="28" t="s">
        <v>72</v>
      </c>
      <c r="B62" s="29"/>
      <c r="C62" s="30">
        <v>2200</v>
      </c>
      <c r="D62" s="30">
        <v>0</v>
      </c>
      <c r="E62" s="30">
        <v>815134.57</v>
      </c>
      <c r="F62" s="30">
        <v>264791.37</v>
      </c>
      <c r="G62" s="30">
        <v>13946.59</v>
      </c>
      <c r="H62" s="30">
        <v>1228.25</v>
      </c>
      <c r="I62" s="30">
        <v>11165.1</v>
      </c>
      <c r="J62" s="30">
        <v>0</v>
      </c>
      <c r="K62" s="30">
        <v>45371.06</v>
      </c>
      <c r="L62" s="30">
        <v>3602.62</v>
      </c>
      <c r="M62" s="30">
        <v>0</v>
      </c>
      <c r="N62" s="30">
        <v>237141.45</v>
      </c>
      <c r="O62" s="30">
        <v>151490.5</v>
      </c>
      <c r="P62" s="35"/>
      <c r="Q62" s="30">
        <v>1546071.5100000002</v>
      </c>
      <c r="R62" s="31"/>
      <c r="S62" s="32">
        <f>+[1]Estimación!K62</f>
        <v>19562944.861867912</v>
      </c>
      <c r="T62" s="33">
        <f t="shared" si="0"/>
        <v>18016873.35186791</v>
      </c>
    </row>
    <row r="63" spans="1:20" s="34" customFormat="1" ht="16.5" x14ac:dyDescent="0.3">
      <c r="A63" s="28" t="s">
        <v>73</v>
      </c>
      <c r="B63" s="29"/>
      <c r="C63" s="30">
        <v>19439.599999999999</v>
      </c>
      <c r="D63" s="30">
        <v>9105</v>
      </c>
      <c r="E63" s="30">
        <v>1611484.94</v>
      </c>
      <c r="F63" s="30">
        <v>322505.25</v>
      </c>
      <c r="G63" s="30">
        <v>31611.66</v>
      </c>
      <c r="H63" s="30">
        <v>2796.85</v>
      </c>
      <c r="I63" s="30">
        <v>33843.51</v>
      </c>
      <c r="J63" s="30">
        <v>0</v>
      </c>
      <c r="K63" s="30">
        <v>63247.08</v>
      </c>
      <c r="L63" s="30">
        <v>8203.49</v>
      </c>
      <c r="M63" s="30">
        <v>0</v>
      </c>
      <c r="N63" s="30">
        <v>919715.73</v>
      </c>
      <c r="O63" s="30">
        <v>300433.03999999998</v>
      </c>
      <c r="P63" s="35"/>
      <c r="Q63" s="30">
        <v>3322386.1500000004</v>
      </c>
      <c r="R63" s="31"/>
      <c r="S63" s="32">
        <f>+[1]Estimación!K63</f>
        <v>40263521.99878262</v>
      </c>
      <c r="T63" s="33">
        <f t="shared" si="0"/>
        <v>36941135.848782621</v>
      </c>
    </row>
    <row r="64" spans="1:20" s="34" customFormat="1" ht="16.5" x14ac:dyDescent="0.3">
      <c r="A64" s="28" t="s">
        <v>74</v>
      </c>
      <c r="B64" s="29"/>
      <c r="C64" s="30">
        <v>1382.8</v>
      </c>
      <c r="D64" s="30">
        <v>759</v>
      </c>
      <c r="E64" s="30">
        <v>698104.94</v>
      </c>
      <c r="F64" s="30">
        <v>254414.91</v>
      </c>
      <c r="G64" s="30">
        <v>13294.35</v>
      </c>
      <c r="H64" s="30">
        <v>1054.8800000000001</v>
      </c>
      <c r="I64" s="30">
        <v>9636.6299999999992</v>
      </c>
      <c r="J64" s="30">
        <v>0</v>
      </c>
      <c r="K64" s="30">
        <v>44920.45</v>
      </c>
      <c r="L64" s="30">
        <v>3094.1</v>
      </c>
      <c r="M64" s="30">
        <v>0</v>
      </c>
      <c r="N64" s="30">
        <v>162004.39000000001</v>
      </c>
      <c r="O64" s="30">
        <v>138937</v>
      </c>
      <c r="P64" s="35"/>
      <c r="Q64" s="30">
        <v>1327603.45</v>
      </c>
      <c r="R64" s="31"/>
      <c r="S64" s="32">
        <f>+[1]Estimación!K64</f>
        <v>19928741.705259211</v>
      </c>
      <c r="T64" s="33">
        <f t="shared" si="0"/>
        <v>18601138.255259212</v>
      </c>
    </row>
    <row r="65" spans="1:20" s="34" customFormat="1" ht="16.5" x14ac:dyDescent="0.3">
      <c r="A65" s="28" t="s">
        <v>75</v>
      </c>
      <c r="B65" s="29"/>
      <c r="C65" s="30">
        <v>14822.4</v>
      </c>
      <c r="D65" s="30">
        <v>37421</v>
      </c>
      <c r="E65" s="30">
        <v>2096398.35</v>
      </c>
      <c r="F65" s="30">
        <v>370703.68</v>
      </c>
      <c r="G65" s="30">
        <v>41521.01</v>
      </c>
      <c r="H65" s="30">
        <v>3676.49</v>
      </c>
      <c r="I65" s="30">
        <v>55844.69</v>
      </c>
      <c r="J65" s="30">
        <v>0</v>
      </c>
      <c r="K65" s="30">
        <v>51476.31</v>
      </c>
      <c r="L65" s="30">
        <v>10783.57</v>
      </c>
      <c r="M65" s="30">
        <v>0</v>
      </c>
      <c r="N65" s="30">
        <v>614411.94999999995</v>
      </c>
      <c r="O65" s="30">
        <v>515456.32</v>
      </c>
      <c r="P65" s="35"/>
      <c r="Q65" s="30">
        <v>3812515.77</v>
      </c>
      <c r="R65" s="31"/>
      <c r="S65" s="32">
        <f>+[1]Estimación!K65</f>
        <v>44483351.686907105</v>
      </c>
      <c r="T65" s="33">
        <f t="shared" si="0"/>
        <v>40670835.916907102</v>
      </c>
    </row>
    <row r="66" spans="1:20" s="34" customFormat="1" ht="16.5" x14ac:dyDescent="0.3">
      <c r="A66" s="28" t="s">
        <v>76</v>
      </c>
      <c r="B66" s="29"/>
      <c r="C66" s="30">
        <v>22440.799999999999</v>
      </c>
      <c r="D66" s="30">
        <v>49183</v>
      </c>
      <c r="E66" s="30">
        <v>1358781.95</v>
      </c>
      <c r="F66" s="30">
        <v>306175.31</v>
      </c>
      <c r="G66" s="30">
        <v>24815.61</v>
      </c>
      <c r="H66" s="30">
        <v>2485.42</v>
      </c>
      <c r="I66" s="30">
        <v>27060.3</v>
      </c>
      <c r="J66" s="30">
        <v>0</v>
      </c>
      <c r="K66" s="30">
        <v>56221.07</v>
      </c>
      <c r="L66" s="30">
        <v>7290.02</v>
      </c>
      <c r="M66" s="30">
        <v>0</v>
      </c>
      <c r="N66" s="30">
        <v>570344.22</v>
      </c>
      <c r="O66" s="30">
        <v>450527.2</v>
      </c>
      <c r="P66" s="35"/>
      <c r="Q66" s="30">
        <v>2875324.9000000004</v>
      </c>
      <c r="R66" s="31"/>
      <c r="S66" s="32">
        <f>+[1]Estimación!K66</f>
        <v>33457826.339584425</v>
      </c>
      <c r="T66" s="33">
        <f t="shared" si="0"/>
        <v>30582501.439584427</v>
      </c>
    </row>
    <row r="67" spans="1:20" s="34" customFormat="1" ht="16.5" x14ac:dyDescent="0.3">
      <c r="A67" s="28" t="s">
        <v>77</v>
      </c>
      <c r="B67" s="29"/>
      <c r="C67" s="30">
        <v>560.79999999999995</v>
      </c>
      <c r="D67" s="30">
        <v>50</v>
      </c>
      <c r="E67" s="30">
        <v>1067061.8799999999</v>
      </c>
      <c r="F67" s="30">
        <v>326112.03999999998</v>
      </c>
      <c r="G67" s="30">
        <v>21588.799999999999</v>
      </c>
      <c r="H67" s="30">
        <v>1713.53</v>
      </c>
      <c r="I67" s="30">
        <v>20486.73</v>
      </c>
      <c r="J67" s="30">
        <v>0</v>
      </c>
      <c r="K67" s="30">
        <v>56600.08</v>
      </c>
      <c r="L67" s="30">
        <v>5025.9799999999996</v>
      </c>
      <c r="M67" s="30">
        <v>0</v>
      </c>
      <c r="N67" s="30">
        <v>260284.94</v>
      </c>
      <c r="O67" s="30">
        <v>300056.62</v>
      </c>
      <c r="P67" s="35"/>
      <c r="Q67" s="30">
        <v>2059541.4</v>
      </c>
      <c r="R67" s="31"/>
      <c r="S67" s="32">
        <f>+[1]Estimación!K67</f>
        <v>24461319.714754447</v>
      </c>
      <c r="T67" s="33">
        <f t="shared" si="0"/>
        <v>22401778.314754449</v>
      </c>
    </row>
    <row r="68" spans="1:20" s="34" customFormat="1" ht="16.5" x14ac:dyDescent="0.3">
      <c r="A68" s="28" t="s">
        <v>78</v>
      </c>
      <c r="B68" s="29"/>
      <c r="C68" s="30">
        <v>777.2</v>
      </c>
      <c r="D68" s="30">
        <v>2176</v>
      </c>
      <c r="E68" s="30">
        <v>3900941.04</v>
      </c>
      <c r="F68" s="30">
        <v>1004291.32</v>
      </c>
      <c r="G68" s="30">
        <v>68053.149999999994</v>
      </c>
      <c r="H68" s="30">
        <v>8895.43</v>
      </c>
      <c r="I68" s="30">
        <v>127649.21</v>
      </c>
      <c r="J68" s="30">
        <v>0</v>
      </c>
      <c r="K68" s="30">
        <v>192485.25</v>
      </c>
      <c r="L68" s="30">
        <v>26091.29</v>
      </c>
      <c r="M68" s="30">
        <v>0</v>
      </c>
      <c r="N68" s="30">
        <v>779903.72</v>
      </c>
      <c r="O68" s="30">
        <v>2967477.46</v>
      </c>
      <c r="P68" s="35"/>
      <c r="Q68" s="30">
        <v>9078741.0700000003</v>
      </c>
      <c r="R68" s="31"/>
      <c r="S68" s="32">
        <f>+[1]Estimación!K68</f>
        <v>98621863.352341548</v>
      </c>
      <c r="T68" s="33">
        <f t="shared" si="0"/>
        <v>89543122.28234154</v>
      </c>
    </row>
    <row r="69" spans="1:20" s="34" customFormat="1" ht="16.5" x14ac:dyDescent="0.3">
      <c r="A69" s="28" t="s">
        <v>79</v>
      </c>
      <c r="B69" s="29"/>
      <c r="C69" s="30">
        <v>1268.4000000000001</v>
      </c>
      <c r="D69" s="30">
        <v>120</v>
      </c>
      <c r="E69" s="30">
        <v>861529.04</v>
      </c>
      <c r="F69" s="30">
        <v>315424.40000000002</v>
      </c>
      <c r="G69" s="30">
        <v>15596.64</v>
      </c>
      <c r="H69" s="30">
        <v>1550.66</v>
      </c>
      <c r="I69" s="30">
        <v>21433.58</v>
      </c>
      <c r="J69" s="30">
        <v>0</v>
      </c>
      <c r="K69" s="30">
        <v>60198.51</v>
      </c>
      <c r="L69" s="30">
        <v>4548.28</v>
      </c>
      <c r="M69" s="30">
        <v>0</v>
      </c>
      <c r="N69" s="30">
        <v>154078.54</v>
      </c>
      <c r="O69" s="30">
        <v>158769.17000000001</v>
      </c>
      <c r="P69" s="35"/>
      <c r="Q69" s="30">
        <v>1594517.22</v>
      </c>
      <c r="R69" s="31"/>
      <c r="S69" s="32">
        <f>+[1]Estimación!K69</f>
        <v>21371558.682910379</v>
      </c>
      <c r="T69" s="33">
        <f t="shared" si="0"/>
        <v>19777041.46291038</v>
      </c>
    </row>
    <row r="70" spans="1:20" s="34" customFormat="1" ht="16.5" x14ac:dyDescent="0.3">
      <c r="A70" s="28" t="s">
        <v>80</v>
      </c>
      <c r="B70" s="29"/>
      <c r="C70" s="30">
        <v>636494.80000000005</v>
      </c>
      <c r="D70" s="30">
        <v>40793</v>
      </c>
      <c r="E70" s="30">
        <v>5820120.2300000004</v>
      </c>
      <c r="F70" s="30">
        <v>784773.13</v>
      </c>
      <c r="G70" s="30">
        <v>111615.51</v>
      </c>
      <c r="H70" s="30">
        <v>8969.64</v>
      </c>
      <c r="I70" s="30">
        <v>148881.57999999999</v>
      </c>
      <c r="J70" s="30">
        <v>0</v>
      </c>
      <c r="K70" s="30">
        <v>174097.91</v>
      </c>
      <c r="L70" s="30">
        <v>26308.959999999999</v>
      </c>
      <c r="M70" s="30">
        <v>0</v>
      </c>
      <c r="N70" s="30">
        <v>4009529.42</v>
      </c>
      <c r="O70" s="30">
        <v>1370862.19</v>
      </c>
      <c r="P70" s="35"/>
      <c r="Q70" s="30">
        <v>13132446.369999999</v>
      </c>
      <c r="R70" s="31"/>
      <c r="S70" s="32">
        <f>+[1]Estimación!K70</f>
        <v>154950801.69234517</v>
      </c>
      <c r="T70" s="33">
        <f t="shared" si="0"/>
        <v>141818355.32234517</v>
      </c>
    </row>
    <row r="71" spans="1:20" s="34" customFormat="1" ht="16.5" x14ac:dyDescent="0.3">
      <c r="A71" s="28" t="s">
        <v>81</v>
      </c>
      <c r="B71" s="29"/>
      <c r="C71" s="30">
        <v>25113.599999999999</v>
      </c>
      <c r="D71" s="30">
        <v>6214</v>
      </c>
      <c r="E71" s="30">
        <v>2516530.94</v>
      </c>
      <c r="F71" s="30">
        <v>519127.41</v>
      </c>
      <c r="G71" s="30">
        <v>48680.27</v>
      </c>
      <c r="H71" s="30">
        <v>4801.71</v>
      </c>
      <c r="I71" s="30">
        <v>73751.63</v>
      </c>
      <c r="J71" s="30">
        <v>0</v>
      </c>
      <c r="K71" s="30">
        <v>102660.89</v>
      </c>
      <c r="L71" s="30">
        <v>14083.97</v>
      </c>
      <c r="M71" s="30">
        <v>0</v>
      </c>
      <c r="N71" s="30">
        <v>1297937.33</v>
      </c>
      <c r="O71" s="30">
        <v>1471559.78</v>
      </c>
      <c r="P71" s="35"/>
      <c r="Q71" s="30">
        <v>6080461.5300000003</v>
      </c>
      <c r="R71" s="31"/>
      <c r="S71" s="32">
        <f>+[1]Estimación!K71</f>
        <v>70142005.040306583</v>
      </c>
      <c r="T71" s="33">
        <f t="shared" si="0"/>
        <v>64061543.510306582</v>
      </c>
    </row>
    <row r="72" spans="1:20" s="34" customFormat="1" ht="16.5" x14ac:dyDescent="0.3">
      <c r="A72" s="28" t="s">
        <v>82</v>
      </c>
      <c r="B72" s="29"/>
      <c r="C72" s="30">
        <v>23185.200000000001</v>
      </c>
      <c r="D72" s="30">
        <v>1296</v>
      </c>
      <c r="E72" s="30">
        <v>1813279.02</v>
      </c>
      <c r="F72" s="30">
        <v>415667.52</v>
      </c>
      <c r="G72" s="30">
        <v>37317.86</v>
      </c>
      <c r="H72" s="30">
        <v>3321.9</v>
      </c>
      <c r="I72" s="30">
        <v>49576.68</v>
      </c>
      <c r="J72" s="30">
        <v>0</v>
      </c>
      <c r="K72" s="30">
        <v>70669.509999999995</v>
      </c>
      <c r="L72" s="30">
        <v>9743.5300000000007</v>
      </c>
      <c r="M72" s="30">
        <v>0</v>
      </c>
      <c r="N72" s="30">
        <v>522789.12</v>
      </c>
      <c r="O72" s="30">
        <v>727312.95</v>
      </c>
      <c r="P72" s="35"/>
      <c r="Q72" s="30">
        <v>3674159.29</v>
      </c>
      <c r="R72" s="31"/>
      <c r="S72" s="32">
        <f>+[1]Estimación!K72</f>
        <v>43019927.587621406</v>
      </c>
      <c r="T72" s="33">
        <f t="shared" si="0"/>
        <v>39345768.297621407</v>
      </c>
    </row>
    <row r="73" spans="1:20" s="34" customFormat="1" ht="16.5" x14ac:dyDescent="0.3">
      <c r="A73" s="28" t="s">
        <v>83</v>
      </c>
      <c r="B73" s="29"/>
      <c r="C73" s="30">
        <v>264405.59999999998</v>
      </c>
      <c r="D73" s="30">
        <v>4719</v>
      </c>
      <c r="E73" s="30">
        <v>3439174.89</v>
      </c>
      <c r="F73" s="30">
        <v>580169.51</v>
      </c>
      <c r="G73" s="30">
        <v>57927.73</v>
      </c>
      <c r="H73" s="30">
        <v>5644.42</v>
      </c>
      <c r="I73" s="30">
        <v>81493.64</v>
      </c>
      <c r="J73" s="30">
        <v>0</v>
      </c>
      <c r="K73" s="30">
        <v>121491.1</v>
      </c>
      <c r="L73" s="30">
        <v>16555.72</v>
      </c>
      <c r="M73" s="30">
        <v>0</v>
      </c>
      <c r="N73" s="30">
        <v>2087986.14</v>
      </c>
      <c r="O73" s="30">
        <v>1302588.79</v>
      </c>
      <c r="P73" s="35"/>
      <c r="Q73" s="30">
        <v>7962156.5399999991</v>
      </c>
      <c r="R73" s="31"/>
      <c r="S73" s="32">
        <f>+[1]Estimación!K73</f>
        <v>92138921.156169891</v>
      </c>
      <c r="T73" s="33">
        <f t="shared" si="0"/>
        <v>84176764.6161699</v>
      </c>
    </row>
    <row r="74" spans="1:20" s="34" customFormat="1" ht="16.5" x14ac:dyDescent="0.3">
      <c r="A74" s="28" t="s">
        <v>84</v>
      </c>
      <c r="B74" s="29"/>
      <c r="C74" s="30">
        <v>2795214.8</v>
      </c>
      <c r="D74" s="30">
        <v>10820829.49</v>
      </c>
      <c r="E74" s="30">
        <v>21814881.629999999</v>
      </c>
      <c r="F74" s="30">
        <v>2538331.1800000002</v>
      </c>
      <c r="G74" s="30">
        <v>350978.03</v>
      </c>
      <c r="H74" s="30">
        <v>39102.839999999997</v>
      </c>
      <c r="I74" s="30">
        <v>482051.72</v>
      </c>
      <c r="J74" s="30">
        <v>0</v>
      </c>
      <c r="K74" s="30">
        <v>438728.06</v>
      </c>
      <c r="L74" s="30">
        <v>114692.95</v>
      </c>
      <c r="M74" s="30">
        <v>0</v>
      </c>
      <c r="N74" s="30">
        <v>11027394.800000001</v>
      </c>
      <c r="O74" s="30">
        <v>2469558.77</v>
      </c>
      <c r="P74" s="35"/>
      <c r="Q74" s="30">
        <v>52891764.270000018</v>
      </c>
      <c r="R74" s="31"/>
      <c r="S74" s="32">
        <f>+[1]Estimación!K74</f>
        <v>626321438.58095634</v>
      </c>
      <c r="T74" s="33">
        <f t="shared" ref="T74:T133" si="1">+S74-Q74</f>
        <v>573429674.31095636</v>
      </c>
    </row>
    <row r="75" spans="1:20" s="34" customFormat="1" ht="16.5" x14ac:dyDescent="0.3">
      <c r="A75" s="28" t="s">
        <v>85</v>
      </c>
      <c r="B75" s="29"/>
      <c r="C75" s="30">
        <v>470.4</v>
      </c>
      <c r="D75" s="30">
        <v>388</v>
      </c>
      <c r="E75" s="30">
        <v>1568868</v>
      </c>
      <c r="F75" s="30">
        <v>456882.47</v>
      </c>
      <c r="G75" s="30">
        <v>30410.59</v>
      </c>
      <c r="H75" s="30">
        <v>2899.94</v>
      </c>
      <c r="I75" s="30">
        <v>42191.18</v>
      </c>
      <c r="J75" s="30">
        <v>0</v>
      </c>
      <c r="K75" s="30">
        <v>89286.47</v>
      </c>
      <c r="L75" s="30">
        <v>8505.84</v>
      </c>
      <c r="M75" s="30">
        <v>0</v>
      </c>
      <c r="N75" s="30">
        <v>374734.22</v>
      </c>
      <c r="O75" s="30">
        <v>875379.67</v>
      </c>
      <c r="P75" s="35"/>
      <c r="Q75" s="30">
        <v>3450016.7800000003</v>
      </c>
      <c r="R75" s="31"/>
      <c r="S75" s="32">
        <f>+[1]Estimación!K75</f>
        <v>45422950.710472442</v>
      </c>
      <c r="T75" s="33">
        <f t="shared" si="1"/>
        <v>41972933.930472441</v>
      </c>
    </row>
    <row r="76" spans="1:20" s="34" customFormat="1" ht="16.5" x14ac:dyDescent="0.3">
      <c r="A76" s="28" t="s">
        <v>86</v>
      </c>
      <c r="B76" s="29"/>
      <c r="C76" s="30">
        <v>4493070.4000000004</v>
      </c>
      <c r="D76" s="30">
        <v>224906</v>
      </c>
      <c r="E76" s="30">
        <v>7142806.0800000001</v>
      </c>
      <c r="F76" s="30">
        <v>974643.55</v>
      </c>
      <c r="G76" s="30">
        <v>108294.49</v>
      </c>
      <c r="H76" s="30">
        <v>13396.58</v>
      </c>
      <c r="I76" s="30">
        <v>202148.58</v>
      </c>
      <c r="J76" s="30">
        <v>0</v>
      </c>
      <c r="K76" s="30">
        <v>254514.74</v>
      </c>
      <c r="L76" s="30">
        <v>39293.660000000003</v>
      </c>
      <c r="M76" s="30">
        <v>0</v>
      </c>
      <c r="N76" s="30">
        <v>5961825</v>
      </c>
      <c r="O76" s="30">
        <v>1723631.1</v>
      </c>
      <c r="P76" s="35"/>
      <c r="Q76" s="30">
        <v>21138530.180000003</v>
      </c>
      <c r="R76" s="31"/>
      <c r="S76" s="32">
        <f>+[1]Estimación!K76</f>
        <v>245974712.44478142</v>
      </c>
      <c r="T76" s="33">
        <f t="shared" si="1"/>
        <v>224836182.26478142</v>
      </c>
    </row>
    <row r="77" spans="1:20" s="34" customFormat="1" ht="16.5" x14ac:dyDescent="0.3">
      <c r="A77" s="28" t="s">
        <v>87</v>
      </c>
      <c r="B77" s="29"/>
      <c r="C77" s="30">
        <v>718</v>
      </c>
      <c r="D77" s="30">
        <v>0</v>
      </c>
      <c r="E77" s="30">
        <v>1105110.26</v>
      </c>
      <c r="F77" s="30">
        <v>378877.96</v>
      </c>
      <c r="G77" s="30">
        <v>22792.57</v>
      </c>
      <c r="H77" s="30">
        <v>1944.94</v>
      </c>
      <c r="I77" s="30">
        <v>27839.79</v>
      </c>
      <c r="J77" s="30">
        <v>0</v>
      </c>
      <c r="K77" s="30">
        <v>66452.960000000006</v>
      </c>
      <c r="L77" s="30">
        <v>5704.73</v>
      </c>
      <c r="M77" s="30">
        <v>0</v>
      </c>
      <c r="N77" s="30">
        <v>136958.70000000001</v>
      </c>
      <c r="O77" s="30">
        <v>199354.07</v>
      </c>
      <c r="P77" s="35"/>
      <c r="Q77" s="30">
        <v>1945753.98</v>
      </c>
      <c r="R77" s="31"/>
      <c r="S77" s="32">
        <f>+[1]Estimación!K77</f>
        <v>23130293.767477609</v>
      </c>
      <c r="T77" s="33">
        <f t="shared" si="1"/>
        <v>21184539.787477609</v>
      </c>
    </row>
    <row r="78" spans="1:20" s="34" customFormat="1" ht="16.5" x14ac:dyDescent="0.3">
      <c r="A78" s="28" t="s">
        <v>88</v>
      </c>
      <c r="B78" s="29"/>
      <c r="C78" s="30">
        <v>5751.2</v>
      </c>
      <c r="D78" s="30">
        <v>120</v>
      </c>
      <c r="E78" s="30">
        <v>1131685.54</v>
      </c>
      <c r="F78" s="30">
        <v>321859.43</v>
      </c>
      <c r="G78" s="30">
        <v>21471.62</v>
      </c>
      <c r="H78" s="30">
        <v>1925.61</v>
      </c>
      <c r="I78" s="30">
        <v>27304.639999999999</v>
      </c>
      <c r="J78" s="30">
        <v>0</v>
      </c>
      <c r="K78" s="30">
        <v>46853.120000000003</v>
      </c>
      <c r="L78" s="30">
        <v>5648.04</v>
      </c>
      <c r="M78" s="30">
        <v>0</v>
      </c>
      <c r="N78" s="30">
        <v>286598.76</v>
      </c>
      <c r="O78" s="30">
        <v>222695.75</v>
      </c>
      <c r="P78" s="35"/>
      <c r="Q78" s="30">
        <v>2071913.7100000002</v>
      </c>
      <c r="R78" s="31"/>
      <c r="S78" s="32">
        <f>+[1]Estimación!K78</f>
        <v>23966845.217279628</v>
      </c>
      <c r="T78" s="33">
        <f t="shared" si="1"/>
        <v>21894931.507279627</v>
      </c>
    </row>
    <row r="79" spans="1:20" s="34" customFormat="1" ht="16.5" x14ac:dyDescent="0.3">
      <c r="A79" s="28" t="s">
        <v>89</v>
      </c>
      <c r="B79" s="29"/>
      <c r="C79" s="30">
        <v>68700</v>
      </c>
      <c r="D79" s="30">
        <v>4201</v>
      </c>
      <c r="E79" s="30">
        <v>1527104.88</v>
      </c>
      <c r="F79" s="30">
        <v>393659.19</v>
      </c>
      <c r="G79" s="30">
        <v>29370.43</v>
      </c>
      <c r="H79" s="30">
        <v>2653.49</v>
      </c>
      <c r="I79" s="30">
        <v>35690.629999999997</v>
      </c>
      <c r="J79" s="30">
        <v>0</v>
      </c>
      <c r="K79" s="30">
        <v>76687.13</v>
      </c>
      <c r="L79" s="30">
        <v>7783.01</v>
      </c>
      <c r="M79" s="30">
        <v>0</v>
      </c>
      <c r="N79" s="30">
        <v>660381.89</v>
      </c>
      <c r="O79" s="30">
        <v>527340.21</v>
      </c>
      <c r="P79" s="35"/>
      <c r="Q79" s="30">
        <v>3333571.8599999994</v>
      </c>
      <c r="R79" s="31"/>
      <c r="S79" s="32">
        <f>+[1]Estimación!K79</f>
        <v>38850440.690763921</v>
      </c>
      <c r="T79" s="33">
        <f t="shared" si="1"/>
        <v>35516868.830763921</v>
      </c>
    </row>
    <row r="80" spans="1:20" s="34" customFormat="1" ht="16.5" x14ac:dyDescent="0.3">
      <c r="A80" s="28" t="s">
        <v>90</v>
      </c>
      <c r="B80" s="29"/>
      <c r="C80" s="30">
        <v>60081.599999999999</v>
      </c>
      <c r="D80" s="30">
        <v>3512</v>
      </c>
      <c r="E80" s="30">
        <v>1431700.06</v>
      </c>
      <c r="F80" s="30">
        <v>219618.54</v>
      </c>
      <c r="G80" s="30">
        <v>26803.75</v>
      </c>
      <c r="H80" s="30">
        <v>2761.78</v>
      </c>
      <c r="I80" s="30">
        <v>47699.08</v>
      </c>
      <c r="J80" s="30">
        <v>0</v>
      </c>
      <c r="K80" s="30">
        <v>67635.19</v>
      </c>
      <c r="L80" s="30">
        <v>8100.62</v>
      </c>
      <c r="M80" s="30">
        <v>0</v>
      </c>
      <c r="N80" s="30">
        <v>760247.61</v>
      </c>
      <c r="O80" s="30">
        <v>669391.68000000005</v>
      </c>
      <c r="P80" s="35"/>
      <c r="Q80" s="30">
        <v>3297551.9100000006</v>
      </c>
      <c r="R80" s="31"/>
      <c r="S80" s="32">
        <f>+[1]Estimación!K80</f>
        <v>40556822.106474131</v>
      </c>
      <c r="T80" s="33">
        <f t="shared" si="1"/>
        <v>37259270.196474127</v>
      </c>
    </row>
    <row r="81" spans="1:20" s="34" customFormat="1" ht="16.5" x14ac:dyDescent="0.3">
      <c r="A81" s="28" t="s">
        <v>91</v>
      </c>
      <c r="B81" s="29"/>
      <c r="C81" s="30">
        <v>752366.4</v>
      </c>
      <c r="D81" s="30">
        <v>145988</v>
      </c>
      <c r="E81" s="30">
        <v>4902652.49</v>
      </c>
      <c r="F81" s="30">
        <v>688840.35</v>
      </c>
      <c r="G81" s="30">
        <v>93231.32</v>
      </c>
      <c r="H81" s="30">
        <v>9236.67</v>
      </c>
      <c r="I81" s="30">
        <v>134493.25</v>
      </c>
      <c r="J81" s="30">
        <v>0</v>
      </c>
      <c r="K81" s="30">
        <v>137870.28</v>
      </c>
      <c r="L81" s="30">
        <v>27092.19</v>
      </c>
      <c r="M81" s="30">
        <v>0</v>
      </c>
      <c r="N81" s="30">
        <v>2813042.98</v>
      </c>
      <c r="O81" s="30">
        <v>1589074.47</v>
      </c>
      <c r="P81" s="35"/>
      <c r="Q81" s="30">
        <v>11293888.400000002</v>
      </c>
      <c r="R81" s="31"/>
      <c r="S81" s="32">
        <f>+[1]Estimación!K81</f>
        <v>125674060.77156237</v>
      </c>
      <c r="T81" s="33">
        <f t="shared" si="1"/>
        <v>114380172.37156236</v>
      </c>
    </row>
    <row r="82" spans="1:20" s="34" customFormat="1" ht="16.5" x14ac:dyDescent="0.3">
      <c r="A82" s="28" t="s">
        <v>92</v>
      </c>
      <c r="B82" s="29"/>
      <c r="C82" s="30">
        <v>1578.4</v>
      </c>
      <c r="D82" s="30">
        <v>132</v>
      </c>
      <c r="E82" s="30">
        <v>919531.89</v>
      </c>
      <c r="F82" s="30">
        <v>277548.03999999998</v>
      </c>
      <c r="G82" s="30">
        <v>16822.689999999999</v>
      </c>
      <c r="H82" s="30">
        <v>1411.17</v>
      </c>
      <c r="I82" s="30">
        <v>14331.7</v>
      </c>
      <c r="J82" s="30">
        <v>0</v>
      </c>
      <c r="K82" s="30">
        <v>47054.06</v>
      </c>
      <c r="L82" s="30">
        <v>4139.1400000000003</v>
      </c>
      <c r="M82" s="30">
        <v>0</v>
      </c>
      <c r="N82" s="30">
        <v>383611.18</v>
      </c>
      <c r="O82" s="30">
        <v>201960.42</v>
      </c>
      <c r="P82" s="35"/>
      <c r="Q82" s="30">
        <v>1868120.6899999997</v>
      </c>
      <c r="R82" s="31"/>
      <c r="S82" s="32">
        <f>+[1]Estimación!K82</f>
        <v>22225157.370320529</v>
      </c>
      <c r="T82" s="33">
        <f t="shared" si="1"/>
        <v>20357036.680320527</v>
      </c>
    </row>
    <row r="83" spans="1:20" s="34" customFormat="1" ht="16.5" x14ac:dyDescent="0.3">
      <c r="A83" s="28" t="s">
        <v>93</v>
      </c>
      <c r="B83" s="29"/>
      <c r="C83" s="30">
        <v>20184.8</v>
      </c>
      <c r="D83" s="30">
        <v>580</v>
      </c>
      <c r="E83" s="30">
        <v>1493685.08</v>
      </c>
      <c r="F83" s="30">
        <v>289567.24</v>
      </c>
      <c r="G83" s="30">
        <v>29236.59</v>
      </c>
      <c r="H83" s="30">
        <v>2416.41</v>
      </c>
      <c r="I83" s="30">
        <v>30650.89</v>
      </c>
      <c r="J83" s="30">
        <v>0</v>
      </c>
      <c r="K83" s="30">
        <v>50890.73</v>
      </c>
      <c r="L83" s="30">
        <v>7087.61</v>
      </c>
      <c r="M83" s="30">
        <v>0</v>
      </c>
      <c r="N83" s="30">
        <v>666405.53</v>
      </c>
      <c r="O83" s="30">
        <v>382412.81</v>
      </c>
      <c r="P83" s="35"/>
      <c r="Q83" s="30">
        <v>2973117.69</v>
      </c>
      <c r="R83" s="31"/>
      <c r="S83" s="32">
        <f>+[1]Estimación!K83</f>
        <v>35204889.332045145</v>
      </c>
      <c r="T83" s="33">
        <f t="shared" si="1"/>
        <v>32231771.642045144</v>
      </c>
    </row>
    <row r="84" spans="1:20" s="34" customFormat="1" ht="16.5" x14ac:dyDescent="0.3">
      <c r="A84" s="28" t="s">
        <v>94</v>
      </c>
      <c r="B84" s="29"/>
      <c r="C84" s="30">
        <v>1982.8</v>
      </c>
      <c r="D84" s="30">
        <v>181</v>
      </c>
      <c r="E84" s="30">
        <v>771294.32</v>
      </c>
      <c r="F84" s="30">
        <v>270558.61</v>
      </c>
      <c r="G84" s="30">
        <v>14242.08</v>
      </c>
      <c r="H84" s="30">
        <v>1325.26</v>
      </c>
      <c r="I84" s="30">
        <v>13913.11</v>
      </c>
      <c r="J84" s="30">
        <v>0</v>
      </c>
      <c r="K84" s="30">
        <v>48965.09</v>
      </c>
      <c r="L84" s="30">
        <v>3887.16</v>
      </c>
      <c r="M84" s="30">
        <v>0</v>
      </c>
      <c r="N84" s="30">
        <v>162321.42000000001</v>
      </c>
      <c r="O84" s="30">
        <v>102271.59</v>
      </c>
      <c r="P84" s="35"/>
      <c r="Q84" s="30">
        <v>1390942.4400000002</v>
      </c>
      <c r="R84" s="31"/>
      <c r="S84" s="32">
        <f>+[1]Estimación!K84</f>
        <v>16784439.768371273</v>
      </c>
      <c r="T84" s="33">
        <f t="shared" si="1"/>
        <v>15393497.328371273</v>
      </c>
    </row>
    <row r="85" spans="1:20" s="34" customFormat="1" ht="16.5" x14ac:dyDescent="0.3">
      <c r="A85" s="28" t="s">
        <v>95</v>
      </c>
      <c r="B85" s="29"/>
      <c r="C85" s="30">
        <v>39358</v>
      </c>
      <c r="D85" s="30">
        <v>411</v>
      </c>
      <c r="E85" s="30">
        <v>1193204.8500000001</v>
      </c>
      <c r="F85" s="30">
        <v>385843.58</v>
      </c>
      <c r="G85" s="30">
        <v>24441.119999999999</v>
      </c>
      <c r="H85" s="30">
        <v>2226.1999999999998</v>
      </c>
      <c r="I85" s="30">
        <v>31045.11</v>
      </c>
      <c r="J85" s="30">
        <v>0</v>
      </c>
      <c r="K85" s="30">
        <v>73771.58</v>
      </c>
      <c r="L85" s="30">
        <v>6529.7</v>
      </c>
      <c r="M85" s="30">
        <v>0</v>
      </c>
      <c r="N85" s="30">
        <v>146786.75</v>
      </c>
      <c r="O85" s="30">
        <v>342235.39</v>
      </c>
      <c r="P85" s="35"/>
      <c r="Q85" s="30">
        <v>2245853.2800000003</v>
      </c>
      <c r="R85" s="31"/>
      <c r="S85" s="32">
        <f>+[1]Estimación!K85</f>
        <v>26279045.203193303</v>
      </c>
      <c r="T85" s="33">
        <f t="shared" si="1"/>
        <v>24033191.923193302</v>
      </c>
    </row>
    <row r="86" spans="1:20" s="34" customFormat="1" ht="16.5" x14ac:dyDescent="0.3">
      <c r="A86" s="28" t="s">
        <v>96</v>
      </c>
      <c r="B86" s="29"/>
      <c r="C86" s="30">
        <v>14982.8</v>
      </c>
      <c r="D86" s="30">
        <v>641</v>
      </c>
      <c r="E86" s="30">
        <v>2273266.39</v>
      </c>
      <c r="F86" s="30">
        <v>421535.86</v>
      </c>
      <c r="G86" s="30">
        <v>43031.4</v>
      </c>
      <c r="H86" s="30">
        <v>3587.48</v>
      </c>
      <c r="I86" s="30">
        <v>43405.04</v>
      </c>
      <c r="J86" s="30">
        <v>0</v>
      </c>
      <c r="K86" s="30">
        <v>74676.86</v>
      </c>
      <c r="L86" s="30">
        <v>10522.5</v>
      </c>
      <c r="M86" s="30">
        <v>0</v>
      </c>
      <c r="N86" s="30">
        <v>1134664.8</v>
      </c>
      <c r="O86" s="30">
        <v>551382.56000000006</v>
      </c>
      <c r="P86" s="35"/>
      <c r="Q86" s="30">
        <v>4571696.6899999995</v>
      </c>
      <c r="R86" s="31"/>
      <c r="S86" s="32">
        <f>+[1]Estimación!K86</f>
        <v>56770317.29724966</v>
      </c>
      <c r="T86" s="33">
        <f t="shared" si="1"/>
        <v>52198620.607249662</v>
      </c>
    </row>
    <row r="87" spans="1:20" s="34" customFormat="1" ht="16.5" x14ac:dyDescent="0.3">
      <c r="A87" s="28" t="s">
        <v>97</v>
      </c>
      <c r="B87" s="29"/>
      <c r="C87" s="30">
        <v>80818</v>
      </c>
      <c r="D87" s="30">
        <v>5528</v>
      </c>
      <c r="E87" s="30">
        <v>2853632.74</v>
      </c>
      <c r="F87" s="30">
        <v>484154.61</v>
      </c>
      <c r="G87" s="30">
        <v>57018.51</v>
      </c>
      <c r="H87" s="30">
        <v>4941.3100000000004</v>
      </c>
      <c r="I87" s="30">
        <v>77013.14</v>
      </c>
      <c r="J87" s="30">
        <v>0</v>
      </c>
      <c r="K87" s="30">
        <v>85205.05</v>
      </c>
      <c r="L87" s="30">
        <v>14493.41</v>
      </c>
      <c r="M87" s="30">
        <v>0</v>
      </c>
      <c r="N87" s="30">
        <v>1344224.3</v>
      </c>
      <c r="O87" s="30">
        <v>1013623.47</v>
      </c>
      <c r="P87" s="35"/>
      <c r="Q87" s="30">
        <v>6020652.54</v>
      </c>
      <c r="R87" s="31"/>
      <c r="S87" s="32">
        <f>+[1]Estimación!K87</f>
        <v>69517637.001165211</v>
      </c>
      <c r="T87" s="33">
        <f t="shared" si="1"/>
        <v>63496984.461165212</v>
      </c>
    </row>
    <row r="88" spans="1:20" s="34" customFormat="1" ht="16.5" x14ac:dyDescent="0.3">
      <c r="A88" s="28" t="s">
        <v>98</v>
      </c>
      <c r="B88" s="29"/>
      <c r="C88" s="30">
        <v>7641664.4000000004</v>
      </c>
      <c r="D88" s="30">
        <v>536373</v>
      </c>
      <c r="E88" s="30">
        <v>34104696.369999997</v>
      </c>
      <c r="F88" s="30">
        <v>3936875.72</v>
      </c>
      <c r="G88" s="30">
        <v>592396.1</v>
      </c>
      <c r="H88" s="30">
        <v>65212.41</v>
      </c>
      <c r="I88" s="30">
        <v>899431.97</v>
      </c>
      <c r="J88" s="30">
        <v>0</v>
      </c>
      <c r="K88" s="30">
        <v>1030788.15</v>
      </c>
      <c r="L88" s="30">
        <v>191275.2</v>
      </c>
      <c r="M88" s="30">
        <v>0</v>
      </c>
      <c r="N88" s="30">
        <v>26227908.59</v>
      </c>
      <c r="O88" s="30">
        <v>6553007.0899999999</v>
      </c>
      <c r="P88" s="35"/>
      <c r="Q88" s="30">
        <v>81779629</v>
      </c>
      <c r="R88" s="31"/>
      <c r="S88" s="32">
        <f>+[1]Estimación!K107</f>
        <v>955526215.0142535</v>
      </c>
      <c r="T88" s="33">
        <f t="shared" si="1"/>
        <v>873746586.0142535</v>
      </c>
    </row>
    <row r="89" spans="1:20" s="34" customFormat="1" ht="16.5" x14ac:dyDescent="0.3">
      <c r="A89" s="28" t="s">
        <v>99</v>
      </c>
      <c r="B89" s="29"/>
      <c r="C89" s="30">
        <v>1834</v>
      </c>
      <c r="D89" s="30">
        <v>5067</v>
      </c>
      <c r="E89" s="30">
        <v>1478647.19</v>
      </c>
      <c r="F89" s="30">
        <v>409481.98</v>
      </c>
      <c r="G89" s="30">
        <v>28930.15</v>
      </c>
      <c r="H89" s="30">
        <v>2710.17</v>
      </c>
      <c r="I89" s="30">
        <v>39587.97</v>
      </c>
      <c r="J89" s="30">
        <v>0</v>
      </c>
      <c r="K89" s="30">
        <v>65182.92</v>
      </c>
      <c r="L89" s="30">
        <v>7949.23</v>
      </c>
      <c r="M89" s="30">
        <v>0</v>
      </c>
      <c r="N89" s="30">
        <v>248237.64</v>
      </c>
      <c r="O89" s="30">
        <v>455423.13</v>
      </c>
      <c r="P89" s="35"/>
      <c r="Q89" s="30">
        <v>2743051.3799999994</v>
      </c>
      <c r="R89" s="31"/>
      <c r="S89" s="32">
        <f>+[1]Estimación!K88</f>
        <v>47054083.663002871</v>
      </c>
      <c r="T89" s="33">
        <f t="shared" si="1"/>
        <v>44311032.283002868</v>
      </c>
    </row>
    <row r="90" spans="1:20" s="34" customFormat="1" ht="16.5" x14ac:dyDescent="0.3">
      <c r="A90" s="28" t="s">
        <v>100</v>
      </c>
      <c r="B90" s="29"/>
      <c r="C90" s="30">
        <v>561.20000000000005</v>
      </c>
      <c r="D90" s="30">
        <v>0</v>
      </c>
      <c r="E90" s="30">
        <v>856285.7</v>
      </c>
      <c r="F90" s="30">
        <v>334651.8</v>
      </c>
      <c r="G90" s="30">
        <v>15428.92</v>
      </c>
      <c r="H90" s="30">
        <v>1402.93</v>
      </c>
      <c r="I90" s="30">
        <v>14090.38</v>
      </c>
      <c r="J90" s="30">
        <v>0</v>
      </c>
      <c r="K90" s="30">
        <v>63734.3</v>
      </c>
      <c r="L90" s="30">
        <v>4114.97</v>
      </c>
      <c r="M90" s="30">
        <v>0</v>
      </c>
      <c r="N90" s="30">
        <v>160736.25</v>
      </c>
      <c r="O90" s="30">
        <v>204359.32</v>
      </c>
      <c r="P90" s="35"/>
      <c r="Q90" s="30">
        <v>1655365.7699999998</v>
      </c>
      <c r="R90" s="31"/>
      <c r="S90" s="32">
        <f>+[1]Estimación!K89</f>
        <v>20127069.867755275</v>
      </c>
      <c r="T90" s="33">
        <f t="shared" si="1"/>
        <v>18471704.097755276</v>
      </c>
    </row>
    <row r="91" spans="1:20" s="34" customFormat="1" ht="16.5" x14ac:dyDescent="0.3">
      <c r="A91" s="28" t="s">
        <v>101</v>
      </c>
      <c r="B91" s="29"/>
      <c r="C91" s="30">
        <v>46.4</v>
      </c>
      <c r="D91" s="30">
        <v>24</v>
      </c>
      <c r="E91" s="30">
        <v>1072903.6499999999</v>
      </c>
      <c r="F91" s="30">
        <v>495269.71</v>
      </c>
      <c r="G91" s="30">
        <v>19614.580000000002</v>
      </c>
      <c r="H91" s="30">
        <v>2338.34</v>
      </c>
      <c r="I91" s="30">
        <v>27812.95</v>
      </c>
      <c r="J91" s="30">
        <v>0</v>
      </c>
      <c r="K91" s="30">
        <v>113303.97</v>
      </c>
      <c r="L91" s="30">
        <v>6858.62</v>
      </c>
      <c r="M91" s="30">
        <v>0</v>
      </c>
      <c r="N91" s="30">
        <v>108425.63</v>
      </c>
      <c r="O91" s="30">
        <v>305319.03000000003</v>
      </c>
      <c r="P91" s="35"/>
      <c r="Q91" s="30">
        <v>2151916.88</v>
      </c>
      <c r="R91" s="31"/>
      <c r="S91" s="32">
        <f>+[1]Estimación!K90</f>
        <v>25246822.011829458</v>
      </c>
      <c r="T91" s="33">
        <f t="shared" si="1"/>
        <v>23094905.131829459</v>
      </c>
    </row>
    <row r="92" spans="1:20" s="34" customFormat="1" ht="16.5" x14ac:dyDescent="0.3">
      <c r="A92" s="28" t="s">
        <v>102</v>
      </c>
      <c r="B92" s="29"/>
      <c r="C92" s="30">
        <v>102872.8</v>
      </c>
      <c r="D92" s="30">
        <v>22909</v>
      </c>
      <c r="E92" s="30">
        <v>2473586.98</v>
      </c>
      <c r="F92" s="30">
        <v>398526.28</v>
      </c>
      <c r="G92" s="30">
        <v>48018.04</v>
      </c>
      <c r="H92" s="30">
        <v>4184.1000000000004</v>
      </c>
      <c r="I92" s="30">
        <v>57194.95</v>
      </c>
      <c r="J92" s="30">
        <v>0</v>
      </c>
      <c r="K92" s="30">
        <v>80045.56</v>
      </c>
      <c r="L92" s="30">
        <v>12272.44</v>
      </c>
      <c r="M92" s="30">
        <v>0</v>
      </c>
      <c r="N92" s="30">
        <v>1502107.25</v>
      </c>
      <c r="O92" s="30">
        <v>560294.86</v>
      </c>
      <c r="P92" s="35"/>
      <c r="Q92" s="30">
        <v>5262012.2600000007</v>
      </c>
      <c r="R92" s="31"/>
      <c r="S92" s="32">
        <f>+[1]Estimación!K91</f>
        <v>62071304.076889142</v>
      </c>
      <c r="T92" s="33">
        <f t="shared" si="1"/>
        <v>56809291.816889144</v>
      </c>
    </row>
    <row r="93" spans="1:20" s="34" customFormat="1" ht="16.5" x14ac:dyDescent="0.3">
      <c r="A93" s="28" t="s">
        <v>103</v>
      </c>
      <c r="B93" s="29"/>
      <c r="C93" s="30">
        <v>436842.8</v>
      </c>
      <c r="D93" s="30">
        <v>6358</v>
      </c>
      <c r="E93" s="30">
        <v>4239288.5599999996</v>
      </c>
      <c r="F93" s="30">
        <v>625961.67000000004</v>
      </c>
      <c r="G93" s="30">
        <v>79237.100000000006</v>
      </c>
      <c r="H93" s="30">
        <v>8272.56</v>
      </c>
      <c r="I93" s="30">
        <v>105718.23</v>
      </c>
      <c r="J93" s="30">
        <v>0</v>
      </c>
      <c r="K93" s="30">
        <v>138718.20000000001</v>
      </c>
      <c r="L93" s="30">
        <v>24264.35</v>
      </c>
      <c r="M93" s="30">
        <v>0</v>
      </c>
      <c r="N93" s="30">
        <v>2977266.61</v>
      </c>
      <c r="O93" s="30">
        <v>967838.28</v>
      </c>
      <c r="P93" s="35"/>
      <c r="Q93" s="30">
        <v>9609766.3599999975</v>
      </c>
      <c r="R93" s="31"/>
      <c r="S93" s="32">
        <f>+[1]Estimación!K92</f>
        <v>111962611.62227693</v>
      </c>
      <c r="T93" s="33">
        <f t="shared" si="1"/>
        <v>102352845.26227693</v>
      </c>
    </row>
    <row r="94" spans="1:20" s="34" customFormat="1" ht="16.5" x14ac:dyDescent="0.3">
      <c r="A94" s="28" t="s">
        <v>104</v>
      </c>
      <c r="B94" s="29"/>
      <c r="C94" s="30">
        <v>8076</v>
      </c>
      <c r="D94" s="30">
        <v>10245</v>
      </c>
      <c r="E94" s="30">
        <v>2495130.65</v>
      </c>
      <c r="F94" s="30">
        <v>472343.05</v>
      </c>
      <c r="G94" s="30">
        <v>53184.12</v>
      </c>
      <c r="H94" s="30">
        <v>4641.24</v>
      </c>
      <c r="I94" s="30">
        <v>71257.03</v>
      </c>
      <c r="J94" s="30">
        <v>0</v>
      </c>
      <c r="K94" s="30">
        <v>72382.95</v>
      </c>
      <c r="L94" s="30">
        <v>13613.3</v>
      </c>
      <c r="M94" s="30">
        <v>0</v>
      </c>
      <c r="N94" s="30">
        <v>621386.69999999995</v>
      </c>
      <c r="O94" s="30">
        <v>923043.22</v>
      </c>
      <c r="P94" s="35"/>
      <c r="Q94" s="30">
        <v>4745303.26</v>
      </c>
      <c r="R94" s="31"/>
      <c r="S94" s="32">
        <f>+[1]Estimación!K93</f>
        <v>55072409.061206006</v>
      </c>
      <c r="T94" s="33">
        <f t="shared" si="1"/>
        <v>50327105.801206008</v>
      </c>
    </row>
    <row r="95" spans="1:20" s="34" customFormat="1" ht="16.5" x14ac:dyDescent="0.3">
      <c r="A95" s="28" t="s">
        <v>105</v>
      </c>
      <c r="B95" s="29"/>
      <c r="C95" s="30">
        <v>241329.2</v>
      </c>
      <c r="D95" s="30">
        <v>8023</v>
      </c>
      <c r="E95" s="30">
        <v>3708739.47</v>
      </c>
      <c r="F95" s="30">
        <v>584874.56000000006</v>
      </c>
      <c r="G95" s="30">
        <v>72548.460000000006</v>
      </c>
      <c r="H95" s="30">
        <v>6188.05</v>
      </c>
      <c r="I95" s="30">
        <v>93009.25</v>
      </c>
      <c r="J95" s="30">
        <v>0</v>
      </c>
      <c r="K95" s="30">
        <v>96515.7</v>
      </c>
      <c r="L95" s="30">
        <v>18150.259999999998</v>
      </c>
      <c r="M95" s="30">
        <v>0</v>
      </c>
      <c r="N95" s="30">
        <v>1638431.88</v>
      </c>
      <c r="O95" s="30">
        <v>1427526.25</v>
      </c>
      <c r="P95" s="35"/>
      <c r="Q95" s="30">
        <v>7895336.0800000001</v>
      </c>
      <c r="R95" s="31"/>
      <c r="S95" s="32">
        <f>+[1]Estimación!K94</f>
        <v>90909011.871460408</v>
      </c>
      <c r="T95" s="33">
        <f t="shared" si="1"/>
        <v>83013675.79146041</v>
      </c>
    </row>
    <row r="96" spans="1:20" s="34" customFormat="1" ht="16.5" x14ac:dyDescent="0.3">
      <c r="A96" s="28" t="s">
        <v>106</v>
      </c>
      <c r="B96" s="29"/>
      <c r="C96" s="30">
        <v>45763.199999999997</v>
      </c>
      <c r="D96" s="30">
        <v>50859</v>
      </c>
      <c r="E96" s="30">
        <v>1854215.98</v>
      </c>
      <c r="F96" s="30">
        <v>438483.76</v>
      </c>
      <c r="G96" s="30">
        <v>38259.1</v>
      </c>
      <c r="H96" s="30">
        <v>3460.15</v>
      </c>
      <c r="I96" s="30">
        <v>49143.1</v>
      </c>
      <c r="J96" s="30">
        <v>0</v>
      </c>
      <c r="K96" s="30">
        <v>79324.5</v>
      </c>
      <c r="L96" s="30">
        <v>10149.030000000001</v>
      </c>
      <c r="M96" s="30">
        <v>0</v>
      </c>
      <c r="N96" s="30">
        <v>780537.79</v>
      </c>
      <c r="O96" s="30">
        <v>745886.67</v>
      </c>
      <c r="P96" s="35"/>
      <c r="Q96" s="30">
        <v>4096082.28</v>
      </c>
      <c r="R96" s="31"/>
      <c r="S96" s="32">
        <f>+[1]Estimación!K95</f>
        <v>48106243.038798288</v>
      </c>
      <c r="T96" s="33">
        <f t="shared" si="1"/>
        <v>44010160.758798286</v>
      </c>
    </row>
    <row r="97" spans="1:20" s="34" customFormat="1" ht="16.5" x14ac:dyDescent="0.3">
      <c r="A97" s="28" t="s">
        <v>107</v>
      </c>
      <c r="B97" s="29"/>
      <c r="C97" s="30">
        <v>9222.7999999999993</v>
      </c>
      <c r="D97" s="30">
        <v>1474</v>
      </c>
      <c r="E97" s="30">
        <v>2437937.66</v>
      </c>
      <c r="F97" s="30">
        <v>463982.35</v>
      </c>
      <c r="G97" s="30">
        <v>48982.720000000001</v>
      </c>
      <c r="H97" s="30">
        <v>4449.6899999999996</v>
      </c>
      <c r="I97" s="30">
        <v>66790.899999999994</v>
      </c>
      <c r="J97" s="30">
        <v>0</v>
      </c>
      <c r="K97" s="30">
        <v>73534.570000000007</v>
      </c>
      <c r="L97" s="30">
        <v>13051.44</v>
      </c>
      <c r="M97" s="30">
        <v>0</v>
      </c>
      <c r="N97" s="30">
        <v>726642</v>
      </c>
      <c r="O97" s="30">
        <v>962934.9</v>
      </c>
      <c r="P97" s="35"/>
      <c r="Q97" s="30">
        <v>4809003.03</v>
      </c>
      <c r="R97" s="31"/>
      <c r="S97" s="32">
        <f>+[1]Estimación!K96</f>
        <v>55093799.870669752</v>
      </c>
      <c r="T97" s="33">
        <f t="shared" si="1"/>
        <v>50284796.840669751</v>
      </c>
    </row>
    <row r="98" spans="1:20" s="34" customFormat="1" ht="16.5" x14ac:dyDescent="0.3">
      <c r="A98" s="28" t="s">
        <v>108</v>
      </c>
      <c r="B98" s="29"/>
      <c r="C98" s="30">
        <v>554.79999999999995</v>
      </c>
      <c r="D98" s="30">
        <v>0</v>
      </c>
      <c r="E98" s="30">
        <v>648556.65</v>
      </c>
      <c r="F98" s="30">
        <v>273523.74</v>
      </c>
      <c r="G98" s="30">
        <v>11522.13</v>
      </c>
      <c r="H98" s="30">
        <v>1068.42</v>
      </c>
      <c r="I98" s="30">
        <v>10779.62</v>
      </c>
      <c r="J98" s="30">
        <v>0</v>
      </c>
      <c r="K98" s="30">
        <v>49772.55</v>
      </c>
      <c r="L98" s="30">
        <v>3133.8</v>
      </c>
      <c r="M98" s="30">
        <v>0</v>
      </c>
      <c r="N98" s="30">
        <v>151542.26</v>
      </c>
      <c r="O98" s="30">
        <v>95917.19</v>
      </c>
      <c r="P98" s="35"/>
      <c r="Q98" s="30">
        <v>1246371.1600000001</v>
      </c>
      <c r="R98" s="31"/>
      <c r="S98" s="32">
        <f>+[1]Estimación!K97</f>
        <v>15716338.523618313</v>
      </c>
      <c r="T98" s="33">
        <f t="shared" si="1"/>
        <v>14469967.363618312</v>
      </c>
    </row>
    <row r="99" spans="1:20" s="34" customFormat="1" ht="16.5" x14ac:dyDescent="0.3">
      <c r="A99" s="28" t="s">
        <v>109</v>
      </c>
      <c r="B99" s="29"/>
      <c r="C99" s="30">
        <v>50449.599999999999</v>
      </c>
      <c r="D99" s="30">
        <v>2548</v>
      </c>
      <c r="E99" s="30">
        <v>1712229.06</v>
      </c>
      <c r="F99" s="30">
        <v>341774.84</v>
      </c>
      <c r="G99" s="30">
        <v>35103.43</v>
      </c>
      <c r="H99" s="30">
        <v>3068.72</v>
      </c>
      <c r="I99" s="30">
        <v>38187.54</v>
      </c>
      <c r="J99" s="30">
        <v>0</v>
      </c>
      <c r="K99" s="30">
        <v>61713.29</v>
      </c>
      <c r="L99" s="30">
        <v>9000.9</v>
      </c>
      <c r="M99" s="30">
        <v>0</v>
      </c>
      <c r="N99" s="30">
        <v>714911.74</v>
      </c>
      <c r="O99" s="30">
        <v>442660.92</v>
      </c>
      <c r="P99" s="35"/>
      <c r="Q99" s="30">
        <v>3411648.04</v>
      </c>
      <c r="R99" s="31"/>
      <c r="S99" s="32">
        <f>+[1]Estimación!K98</f>
        <v>40637405.816705443</v>
      </c>
      <c r="T99" s="33">
        <f t="shared" si="1"/>
        <v>37225757.776705444</v>
      </c>
    </row>
    <row r="100" spans="1:20" s="34" customFormat="1" ht="16.5" x14ac:dyDescent="0.3">
      <c r="A100" s="28" t="s">
        <v>110</v>
      </c>
      <c r="B100" s="29"/>
      <c r="C100" s="30">
        <v>5058</v>
      </c>
      <c r="D100" s="30">
        <v>132</v>
      </c>
      <c r="E100" s="30">
        <v>1004601.11</v>
      </c>
      <c r="F100" s="30">
        <v>297115.02</v>
      </c>
      <c r="G100" s="30">
        <v>18629.21</v>
      </c>
      <c r="H100" s="30">
        <v>1674.9</v>
      </c>
      <c r="I100" s="30">
        <v>18448.189999999999</v>
      </c>
      <c r="J100" s="30">
        <v>0</v>
      </c>
      <c r="K100" s="30">
        <v>51071.44</v>
      </c>
      <c r="L100" s="30">
        <v>4912.6899999999996</v>
      </c>
      <c r="M100" s="30">
        <v>0</v>
      </c>
      <c r="N100" s="30">
        <v>304035.63</v>
      </c>
      <c r="O100" s="30">
        <v>263730.36</v>
      </c>
      <c r="P100" s="35"/>
      <c r="Q100" s="30">
        <v>1969408.5499999993</v>
      </c>
      <c r="R100" s="31"/>
      <c r="S100" s="32">
        <f>+[1]Estimación!K99</f>
        <v>23682936.427611589</v>
      </c>
      <c r="T100" s="33">
        <f t="shared" si="1"/>
        <v>21713527.877611589</v>
      </c>
    </row>
    <row r="101" spans="1:20" s="34" customFormat="1" ht="16.5" x14ac:dyDescent="0.3">
      <c r="A101" s="28" t="s">
        <v>111</v>
      </c>
      <c r="B101" s="29"/>
      <c r="C101" s="30">
        <v>49210.400000000001</v>
      </c>
      <c r="D101" s="30">
        <v>4209</v>
      </c>
      <c r="E101" s="30">
        <v>3464360.37</v>
      </c>
      <c r="F101" s="30">
        <v>585006.42000000004</v>
      </c>
      <c r="G101" s="30">
        <v>71045.78</v>
      </c>
      <c r="H101" s="30">
        <v>6367.48</v>
      </c>
      <c r="I101" s="30">
        <v>94499.64</v>
      </c>
      <c r="J101" s="30">
        <v>0</v>
      </c>
      <c r="K101" s="30">
        <v>109907.54</v>
      </c>
      <c r="L101" s="30">
        <v>18676.54</v>
      </c>
      <c r="M101" s="30">
        <v>0</v>
      </c>
      <c r="N101" s="30">
        <v>1729737.68</v>
      </c>
      <c r="O101" s="30">
        <v>1615961.69</v>
      </c>
      <c r="P101" s="35"/>
      <c r="Q101" s="30">
        <v>7748982.5399999991</v>
      </c>
      <c r="R101" s="31"/>
      <c r="S101" s="32">
        <f>+[1]Estimación!K100</f>
        <v>88645277.129036337</v>
      </c>
      <c r="T101" s="33">
        <f t="shared" si="1"/>
        <v>80896294.589036345</v>
      </c>
    </row>
    <row r="102" spans="1:20" s="34" customFormat="1" ht="16.5" x14ac:dyDescent="0.3">
      <c r="A102" s="28" t="s">
        <v>112</v>
      </c>
      <c r="B102" s="29"/>
      <c r="C102" s="30">
        <v>12728.4</v>
      </c>
      <c r="D102" s="30">
        <v>0</v>
      </c>
      <c r="E102" s="30">
        <v>1258143.71</v>
      </c>
      <c r="F102" s="30">
        <v>357456.42</v>
      </c>
      <c r="G102" s="30">
        <v>25008.68</v>
      </c>
      <c r="H102" s="30">
        <v>2177.65</v>
      </c>
      <c r="I102" s="30">
        <v>28112.74</v>
      </c>
      <c r="J102" s="30">
        <v>0</v>
      </c>
      <c r="K102" s="30">
        <v>69229.33</v>
      </c>
      <c r="L102" s="30">
        <v>6387.31</v>
      </c>
      <c r="M102" s="30">
        <v>0</v>
      </c>
      <c r="N102" s="30">
        <v>467308.16</v>
      </c>
      <c r="O102" s="30">
        <v>349638.29</v>
      </c>
      <c r="P102" s="35"/>
      <c r="Q102" s="30">
        <v>2576190.69</v>
      </c>
      <c r="R102" s="31"/>
      <c r="S102" s="32">
        <f>+[1]Estimación!K101</f>
        <v>31054374.742485784</v>
      </c>
      <c r="T102" s="33">
        <f t="shared" si="1"/>
        <v>28478184.052485783</v>
      </c>
    </row>
    <row r="103" spans="1:20" s="34" customFormat="1" ht="16.5" x14ac:dyDescent="0.3">
      <c r="A103" s="28" t="s">
        <v>113</v>
      </c>
      <c r="B103" s="29"/>
      <c r="C103" s="30">
        <v>1166939.6000000001</v>
      </c>
      <c r="D103" s="30">
        <v>73543</v>
      </c>
      <c r="E103" s="30">
        <v>9837333.9299999997</v>
      </c>
      <c r="F103" s="30">
        <v>1208872.68</v>
      </c>
      <c r="G103" s="30">
        <v>182706.23</v>
      </c>
      <c r="H103" s="30">
        <v>17694.259999999998</v>
      </c>
      <c r="I103" s="30">
        <v>264534.68</v>
      </c>
      <c r="J103" s="30">
        <v>0</v>
      </c>
      <c r="K103" s="30">
        <v>248767.74</v>
      </c>
      <c r="L103" s="30">
        <v>51899.24</v>
      </c>
      <c r="M103" s="30">
        <v>0</v>
      </c>
      <c r="N103" s="30">
        <v>5870836.2400000002</v>
      </c>
      <c r="O103" s="30">
        <v>2790522.17</v>
      </c>
      <c r="P103" s="35"/>
      <c r="Q103" s="30">
        <v>21713649.770000003</v>
      </c>
      <c r="R103" s="31"/>
      <c r="S103" s="32">
        <f>+[1]Estimación!K102</f>
        <v>248385709.23739377</v>
      </c>
      <c r="T103" s="33">
        <f t="shared" si="1"/>
        <v>226672059.46739376</v>
      </c>
    </row>
    <row r="104" spans="1:20" s="34" customFormat="1" ht="16.5" x14ac:dyDescent="0.3">
      <c r="A104" s="28" t="s">
        <v>114</v>
      </c>
      <c r="B104" s="29"/>
      <c r="C104" s="30">
        <v>143197.6</v>
      </c>
      <c r="D104" s="30">
        <v>29058</v>
      </c>
      <c r="E104" s="30">
        <v>3602278.18</v>
      </c>
      <c r="F104" s="30">
        <v>555692.56999999995</v>
      </c>
      <c r="G104" s="30">
        <v>70389.740000000005</v>
      </c>
      <c r="H104" s="30">
        <v>6960.92</v>
      </c>
      <c r="I104" s="30">
        <v>107822.67</v>
      </c>
      <c r="J104" s="30">
        <v>0</v>
      </c>
      <c r="K104" s="30">
        <v>100083.87</v>
      </c>
      <c r="L104" s="30">
        <v>20417.169999999998</v>
      </c>
      <c r="M104" s="30">
        <v>0</v>
      </c>
      <c r="N104" s="30">
        <v>1755100.41</v>
      </c>
      <c r="O104" s="30">
        <v>1160873.99</v>
      </c>
      <c r="P104" s="35"/>
      <c r="Q104" s="30">
        <v>7551875.120000001</v>
      </c>
      <c r="R104" s="31"/>
      <c r="S104" s="32">
        <f>+[1]Estimación!K103</f>
        <v>90926231.227017894</v>
      </c>
      <c r="T104" s="33">
        <f t="shared" si="1"/>
        <v>83374356.10701789</v>
      </c>
    </row>
    <row r="105" spans="1:20" s="34" customFormat="1" ht="16.5" x14ac:dyDescent="0.3">
      <c r="A105" s="28" t="s">
        <v>115</v>
      </c>
      <c r="B105" s="29"/>
      <c r="C105" s="30">
        <v>5411.2</v>
      </c>
      <c r="D105" s="30">
        <v>181</v>
      </c>
      <c r="E105" s="30">
        <v>1008727.09</v>
      </c>
      <c r="F105" s="30">
        <v>275960.65999999997</v>
      </c>
      <c r="G105" s="30">
        <v>17017.259999999998</v>
      </c>
      <c r="H105" s="30">
        <v>1703.9</v>
      </c>
      <c r="I105" s="30">
        <v>21218.11</v>
      </c>
      <c r="J105" s="30">
        <v>0</v>
      </c>
      <c r="K105" s="30">
        <v>51842.47</v>
      </c>
      <c r="L105" s="30">
        <v>4997.74</v>
      </c>
      <c r="M105" s="30">
        <v>0</v>
      </c>
      <c r="N105" s="30">
        <v>391854.06</v>
      </c>
      <c r="O105" s="30">
        <v>196517.88</v>
      </c>
      <c r="P105" s="35"/>
      <c r="Q105" s="30">
        <v>1975431.37</v>
      </c>
      <c r="R105" s="31"/>
      <c r="S105" s="32">
        <f>+[1]Estimación!K104</f>
        <v>24367155.169588715</v>
      </c>
      <c r="T105" s="33">
        <f t="shared" si="1"/>
        <v>22391723.799588714</v>
      </c>
    </row>
    <row r="106" spans="1:20" s="34" customFormat="1" ht="16.5" x14ac:dyDescent="0.3">
      <c r="A106" s="28" t="s">
        <v>116</v>
      </c>
      <c r="B106" s="29"/>
      <c r="C106" s="30">
        <v>9218</v>
      </c>
      <c r="D106" s="30">
        <v>315</v>
      </c>
      <c r="E106" s="30">
        <v>1758868.79</v>
      </c>
      <c r="F106" s="30">
        <v>375669.15</v>
      </c>
      <c r="G106" s="30">
        <v>32980.44</v>
      </c>
      <c r="H106" s="30">
        <v>2989.65</v>
      </c>
      <c r="I106" s="30">
        <v>37611.56</v>
      </c>
      <c r="J106" s="30">
        <v>0</v>
      </c>
      <c r="K106" s="30">
        <v>72852.22</v>
      </c>
      <c r="L106" s="30">
        <v>8768.99</v>
      </c>
      <c r="M106" s="30">
        <v>0</v>
      </c>
      <c r="N106" s="30">
        <v>899425.55</v>
      </c>
      <c r="O106" s="30">
        <v>650883.81000000006</v>
      </c>
      <c r="P106" s="35"/>
      <c r="Q106" s="30">
        <v>3849583.1600000006</v>
      </c>
      <c r="R106" s="31"/>
      <c r="S106" s="32">
        <f>+[1]Estimación!K105</f>
        <v>44887677.526373327</v>
      </c>
      <c r="T106" s="33">
        <f t="shared" si="1"/>
        <v>41038094.366373323</v>
      </c>
    </row>
    <row r="107" spans="1:20" s="34" customFormat="1" ht="16.5" x14ac:dyDescent="0.3">
      <c r="A107" s="28" t="s">
        <v>117</v>
      </c>
      <c r="B107" s="29"/>
      <c r="C107" s="30">
        <v>7580601.5999999996</v>
      </c>
      <c r="D107" s="30">
        <v>63278</v>
      </c>
      <c r="E107" s="30">
        <v>21312190.210000001</v>
      </c>
      <c r="F107" s="30">
        <v>2060266.13</v>
      </c>
      <c r="G107" s="30">
        <v>160923.9</v>
      </c>
      <c r="H107" s="30">
        <v>87125.3</v>
      </c>
      <c r="I107" s="30">
        <v>546822.02</v>
      </c>
      <c r="J107" s="30">
        <v>0</v>
      </c>
      <c r="K107" s="30">
        <v>709474.88</v>
      </c>
      <c r="L107" s="30">
        <v>255548.15</v>
      </c>
      <c r="M107" s="30">
        <v>0</v>
      </c>
      <c r="N107" s="30">
        <v>17969172.010000002</v>
      </c>
      <c r="O107" s="30">
        <v>2029464.46</v>
      </c>
      <c r="P107" s="35"/>
      <c r="Q107" s="30">
        <v>52774866.660000004</v>
      </c>
      <c r="R107" s="31"/>
      <c r="S107" s="32">
        <f>+[1]Estimación!K106</f>
        <v>559649590.34428692</v>
      </c>
      <c r="T107" s="33">
        <f t="shared" si="1"/>
        <v>506874723.68428689</v>
      </c>
    </row>
    <row r="108" spans="1:20" s="34" customFormat="1" ht="16.5" x14ac:dyDescent="0.3">
      <c r="A108" s="28" t="s">
        <v>118</v>
      </c>
      <c r="B108" s="29"/>
      <c r="C108" s="30">
        <v>32158</v>
      </c>
      <c r="D108" s="30">
        <v>135</v>
      </c>
      <c r="E108" s="30">
        <v>1273072.26</v>
      </c>
      <c r="F108" s="30">
        <v>418288.92</v>
      </c>
      <c r="G108" s="30">
        <v>23911.43</v>
      </c>
      <c r="H108" s="30">
        <v>2357.88</v>
      </c>
      <c r="I108" s="30">
        <v>31159.21</v>
      </c>
      <c r="J108" s="30">
        <v>0</v>
      </c>
      <c r="K108" s="30">
        <v>84197.54</v>
      </c>
      <c r="L108" s="30">
        <v>6915.93</v>
      </c>
      <c r="M108" s="30">
        <v>0</v>
      </c>
      <c r="N108" s="30">
        <v>413729.41</v>
      </c>
      <c r="O108" s="30">
        <v>522533.73</v>
      </c>
      <c r="P108" s="35"/>
      <c r="Q108" s="30">
        <v>2808459.3099999996</v>
      </c>
      <c r="R108" s="31"/>
      <c r="S108" s="32">
        <f>+[1]Estimación!K108</f>
        <v>33070588.178271141</v>
      </c>
      <c r="T108" s="33">
        <f t="shared" si="1"/>
        <v>30262128.868271142</v>
      </c>
    </row>
    <row r="109" spans="1:20" s="34" customFormat="1" ht="16.5" x14ac:dyDescent="0.3">
      <c r="A109" s="28" t="s">
        <v>119</v>
      </c>
      <c r="B109" s="29"/>
      <c r="C109" s="30">
        <v>27814.799999999999</v>
      </c>
      <c r="D109" s="30">
        <v>45156</v>
      </c>
      <c r="E109" s="30">
        <v>3756284.65</v>
      </c>
      <c r="F109" s="30">
        <v>662889.28</v>
      </c>
      <c r="G109" s="30">
        <v>71494.13</v>
      </c>
      <c r="H109" s="30">
        <v>7120.74</v>
      </c>
      <c r="I109" s="30">
        <v>115947.15</v>
      </c>
      <c r="J109" s="30">
        <v>0</v>
      </c>
      <c r="K109" s="30">
        <v>113759.52</v>
      </c>
      <c r="L109" s="30">
        <v>20885.93</v>
      </c>
      <c r="M109" s="30">
        <v>0</v>
      </c>
      <c r="N109" s="30">
        <v>1511618.27</v>
      </c>
      <c r="O109" s="30">
        <v>2333562.31</v>
      </c>
      <c r="P109" s="35"/>
      <c r="Q109" s="30">
        <v>8666532.7799999993</v>
      </c>
      <c r="R109" s="31"/>
      <c r="S109" s="32">
        <f>+[1]Estimación!K109</f>
        <v>98680912.705691785</v>
      </c>
      <c r="T109" s="33">
        <f t="shared" si="1"/>
        <v>90014379.925691783</v>
      </c>
    </row>
    <row r="110" spans="1:20" s="34" customFormat="1" ht="16.5" x14ac:dyDescent="0.3">
      <c r="A110" s="28" t="s">
        <v>120</v>
      </c>
      <c r="B110" s="29"/>
      <c r="C110" s="30">
        <v>717510</v>
      </c>
      <c r="D110" s="30">
        <v>97901</v>
      </c>
      <c r="E110" s="30">
        <v>22176111.77</v>
      </c>
      <c r="F110" s="30">
        <v>2608442.91</v>
      </c>
      <c r="G110" s="30">
        <v>336809.4</v>
      </c>
      <c r="H110" s="30">
        <v>47124.42</v>
      </c>
      <c r="I110" s="30">
        <v>652441.96</v>
      </c>
      <c r="J110" s="30">
        <v>0</v>
      </c>
      <c r="K110" s="30">
        <v>818652.04</v>
      </c>
      <c r="L110" s="30">
        <v>138221.14000000001</v>
      </c>
      <c r="M110" s="30">
        <v>0</v>
      </c>
      <c r="N110" s="30">
        <v>20645890.359999999</v>
      </c>
      <c r="O110" s="30">
        <v>5304489.66</v>
      </c>
      <c r="P110" s="35"/>
      <c r="Q110" s="30">
        <v>53543594.659999996</v>
      </c>
      <c r="R110" s="31"/>
      <c r="S110" s="32">
        <f>+[1]Estimación!K110</f>
        <v>645701340.16471446</v>
      </c>
      <c r="T110" s="33">
        <f t="shared" si="1"/>
        <v>592157745.50471449</v>
      </c>
    </row>
    <row r="111" spans="1:20" s="34" customFormat="1" ht="16.5" x14ac:dyDescent="0.3">
      <c r="A111" s="28" t="s">
        <v>121</v>
      </c>
      <c r="B111" s="29"/>
      <c r="C111" s="30">
        <v>21118</v>
      </c>
      <c r="D111" s="30">
        <v>2573</v>
      </c>
      <c r="E111" s="30">
        <v>993708.68</v>
      </c>
      <c r="F111" s="30">
        <v>301946.67</v>
      </c>
      <c r="G111" s="30">
        <v>18808.46</v>
      </c>
      <c r="H111" s="30">
        <v>1642.77</v>
      </c>
      <c r="I111" s="30">
        <v>18836.689999999999</v>
      </c>
      <c r="J111" s="30">
        <v>0</v>
      </c>
      <c r="K111" s="30">
        <v>50837.95</v>
      </c>
      <c r="L111" s="30">
        <v>4818.45</v>
      </c>
      <c r="M111" s="30">
        <v>0</v>
      </c>
      <c r="N111" s="30">
        <v>255846.46</v>
      </c>
      <c r="O111" s="30">
        <v>191244.29</v>
      </c>
      <c r="P111" s="35"/>
      <c r="Q111" s="30">
        <v>1861381.42</v>
      </c>
      <c r="R111" s="31"/>
      <c r="S111" s="32">
        <f>+[1]Estimación!K111</f>
        <v>22326030.101498239</v>
      </c>
      <c r="T111" s="33">
        <f t="shared" si="1"/>
        <v>20464648.681498237</v>
      </c>
    </row>
    <row r="112" spans="1:20" s="34" customFormat="1" ht="16.5" x14ac:dyDescent="0.3">
      <c r="A112" s="28" t="s">
        <v>122</v>
      </c>
      <c r="B112" s="29"/>
      <c r="C112" s="30">
        <v>6689.2</v>
      </c>
      <c r="D112" s="30">
        <v>0</v>
      </c>
      <c r="E112" s="30">
        <v>1165395.81</v>
      </c>
      <c r="F112" s="30">
        <v>320804.90999999997</v>
      </c>
      <c r="G112" s="30">
        <v>28175.19</v>
      </c>
      <c r="H112" s="30">
        <v>1524.24</v>
      </c>
      <c r="I112" s="30">
        <v>30189.279999999999</v>
      </c>
      <c r="J112" s="30">
        <v>0</v>
      </c>
      <c r="K112" s="30">
        <v>50597.59</v>
      </c>
      <c r="L112" s="30">
        <v>4470.78</v>
      </c>
      <c r="M112" s="30">
        <v>0</v>
      </c>
      <c r="N112" s="30">
        <v>312912.59000000003</v>
      </c>
      <c r="O112" s="30">
        <v>200349.15</v>
      </c>
      <c r="P112" s="35"/>
      <c r="Q112" s="30">
        <v>2121108.7400000002</v>
      </c>
      <c r="R112" s="31"/>
      <c r="S112" s="32">
        <f>+[1]Estimación!K112</f>
        <v>25355738.121737596</v>
      </c>
      <c r="T112" s="33">
        <f t="shared" si="1"/>
        <v>23234629.381737597</v>
      </c>
    </row>
    <row r="113" spans="1:20" s="34" customFormat="1" ht="16.5" x14ac:dyDescent="0.3">
      <c r="A113" s="28" t="s">
        <v>123</v>
      </c>
      <c r="B113" s="29"/>
      <c r="C113" s="30">
        <v>1157.5999999999999</v>
      </c>
      <c r="D113" s="30">
        <v>333</v>
      </c>
      <c r="E113" s="30">
        <v>1167550.17</v>
      </c>
      <c r="F113" s="30">
        <v>341988.98</v>
      </c>
      <c r="G113" s="30">
        <v>22635.5</v>
      </c>
      <c r="H113" s="30">
        <v>1865.99</v>
      </c>
      <c r="I113" s="30">
        <v>22420.7</v>
      </c>
      <c r="J113" s="30">
        <v>0</v>
      </c>
      <c r="K113" s="30">
        <v>58786.83</v>
      </c>
      <c r="L113" s="30">
        <v>5473.16</v>
      </c>
      <c r="M113" s="30">
        <v>0</v>
      </c>
      <c r="N113" s="30">
        <v>191171.52</v>
      </c>
      <c r="O113" s="30">
        <v>264957.76</v>
      </c>
      <c r="P113" s="35"/>
      <c r="Q113" s="30">
        <v>2078341.21</v>
      </c>
      <c r="R113" s="31"/>
      <c r="S113" s="32">
        <f>+[1]Estimación!K113</f>
        <v>24759704.104048923</v>
      </c>
      <c r="T113" s="33">
        <f t="shared" si="1"/>
        <v>22681362.894048922</v>
      </c>
    </row>
    <row r="114" spans="1:20" s="34" customFormat="1" ht="16.5" x14ac:dyDescent="0.3">
      <c r="A114" s="28" t="s">
        <v>124</v>
      </c>
      <c r="B114" s="29"/>
      <c r="C114" s="30">
        <v>24189.599999999999</v>
      </c>
      <c r="D114" s="30">
        <v>859</v>
      </c>
      <c r="E114" s="30">
        <v>1913851.59</v>
      </c>
      <c r="F114" s="30">
        <v>388961.63</v>
      </c>
      <c r="G114" s="30">
        <v>36217.1</v>
      </c>
      <c r="H114" s="30">
        <v>3426.12</v>
      </c>
      <c r="I114" s="30">
        <v>47569.56</v>
      </c>
      <c r="J114" s="30">
        <v>0</v>
      </c>
      <c r="K114" s="30">
        <v>73399.960000000006</v>
      </c>
      <c r="L114" s="30">
        <v>10049.209999999999</v>
      </c>
      <c r="M114" s="30">
        <v>0</v>
      </c>
      <c r="N114" s="30">
        <v>943176.25</v>
      </c>
      <c r="O114" s="30">
        <v>563471.43999999994</v>
      </c>
      <c r="P114" s="35"/>
      <c r="Q114" s="30">
        <v>4005171.4600000004</v>
      </c>
      <c r="R114" s="31"/>
      <c r="S114" s="32">
        <f>+[1]Estimación!K114</f>
        <v>47070864.021380439</v>
      </c>
      <c r="T114" s="33">
        <f t="shared" si="1"/>
        <v>43065692.561380439</v>
      </c>
    </row>
    <row r="115" spans="1:20" s="34" customFormat="1" ht="16.5" x14ac:dyDescent="0.3">
      <c r="A115" s="28" t="s">
        <v>125</v>
      </c>
      <c r="B115" s="29"/>
      <c r="C115" s="30">
        <v>135428</v>
      </c>
      <c r="D115" s="30">
        <v>0</v>
      </c>
      <c r="E115" s="30">
        <v>805013.33</v>
      </c>
      <c r="F115" s="30">
        <v>339452.07</v>
      </c>
      <c r="G115" s="30">
        <v>15778.54</v>
      </c>
      <c r="H115" s="30">
        <v>1466.72</v>
      </c>
      <c r="I115" s="30">
        <v>21874.93</v>
      </c>
      <c r="J115" s="30">
        <v>0</v>
      </c>
      <c r="K115" s="30">
        <v>66812.78</v>
      </c>
      <c r="L115" s="30">
        <v>4302.0600000000004</v>
      </c>
      <c r="M115" s="30">
        <v>0</v>
      </c>
      <c r="N115" s="30">
        <v>182611.6</v>
      </c>
      <c r="O115" s="30">
        <v>238634.54</v>
      </c>
      <c r="P115" s="35"/>
      <c r="Q115" s="30">
        <v>1811374.57</v>
      </c>
      <c r="R115" s="31"/>
      <c r="S115" s="32">
        <f>+[1]Estimación!K115</f>
        <v>21165417.973533981</v>
      </c>
      <c r="T115" s="33">
        <f t="shared" si="1"/>
        <v>19354043.40353398</v>
      </c>
    </row>
    <row r="116" spans="1:20" s="34" customFormat="1" ht="16.5" x14ac:dyDescent="0.3">
      <c r="A116" s="28" t="s">
        <v>126</v>
      </c>
      <c r="B116" s="29"/>
      <c r="C116" s="30">
        <v>2199.6</v>
      </c>
      <c r="D116" s="30">
        <v>181</v>
      </c>
      <c r="E116" s="30">
        <v>892815.43</v>
      </c>
      <c r="F116" s="30">
        <v>284164.40999999997</v>
      </c>
      <c r="G116" s="30">
        <v>15891.61</v>
      </c>
      <c r="H116" s="30">
        <v>1396.88</v>
      </c>
      <c r="I116" s="30">
        <v>16905.79</v>
      </c>
      <c r="J116" s="30">
        <v>0</v>
      </c>
      <c r="K116" s="30">
        <v>49213.01</v>
      </c>
      <c r="L116" s="30">
        <v>4097.21</v>
      </c>
      <c r="M116" s="30">
        <v>0</v>
      </c>
      <c r="N116" s="30">
        <v>272332.23</v>
      </c>
      <c r="O116" s="30">
        <v>133725.53</v>
      </c>
      <c r="P116" s="35"/>
      <c r="Q116" s="30">
        <v>1672922.7</v>
      </c>
      <c r="R116" s="31"/>
      <c r="S116" s="32">
        <f>+[1]Estimación!K116</f>
        <v>20120905.373915736</v>
      </c>
      <c r="T116" s="33">
        <f t="shared" si="1"/>
        <v>18447982.673915736</v>
      </c>
    </row>
    <row r="117" spans="1:20" s="34" customFormat="1" ht="16.5" x14ac:dyDescent="0.3">
      <c r="A117" s="28" t="s">
        <v>127</v>
      </c>
      <c r="B117" s="29"/>
      <c r="C117" s="30">
        <v>115090</v>
      </c>
      <c r="D117" s="30">
        <v>1516</v>
      </c>
      <c r="E117" s="30">
        <v>2794033.34</v>
      </c>
      <c r="F117" s="30">
        <v>458372.75</v>
      </c>
      <c r="G117" s="30">
        <v>55882.27</v>
      </c>
      <c r="H117" s="30">
        <v>4649.24</v>
      </c>
      <c r="I117" s="30">
        <v>65346.76</v>
      </c>
      <c r="J117" s="30">
        <v>0</v>
      </c>
      <c r="K117" s="30">
        <v>88546.94</v>
      </c>
      <c r="L117" s="30">
        <v>13636.76</v>
      </c>
      <c r="M117" s="30">
        <v>0</v>
      </c>
      <c r="N117" s="30">
        <v>1474208.25</v>
      </c>
      <c r="O117" s="30">
        <v>755387.82</v>
      </c>
      <c r="P117" s="35"/>
      <c r="Q117" s="30">
        <v>5826670.1299999999</v>
      </c>
      <c r="R117" s="31"/>
      <c r="S117" s="32">
        <f>+[1]Estimación!K117</f>
        <v>69613918.989008456</v>
      </c>
      <c r="T117" s="33">
        <f t="shared" si="1"/>
        <v>63787248.859008454</v>
      </c>
    </row>
    <row r="118" spans="1:20" s="34" customFormat="1" ht="16.5" x14ac:dyDescent="0.3">
      <c r="A118" s="28" t="s">
        <v>128</v>
      </c>
      <c r="B118" s="29"/>
      <c r="C118" s="30">
        <v>55381.2</v>
      </c>
      <c r="D118" s="30">
        <v>271</v>
      </c>
      <c r="E118" s="30">
        <v>2064479.97</v>
      </c>
      <c r="F118" s="30">
        <v>445715.15</v>
      </c>
      <c r="G118" s="30">
        <v>39184.92</v>
      </c>
      <c r="H118" s="30">
        <v>3841.03</v>
      </c>
      <c r="I118" s="30">
        <v>56381.26</v>
      </c>
      <c r="J118" s="30">
        <v>0</v>
      </c>
      <c r="K118" s="30">
        <v>76770.53</v>
      </c>
      <c r="L118" s="30">
        <v>11266.17</v>
      </c>
      <c r="M118" s="30">
        <v>0</v>
      </c>
      <c r="N118" s="30">
        <v>747249.21</v>
      </c>
      <c r="O118" s="30">
        <v>858456.98</v>
      </c>
      <c r="P118" s="35"/>
      <c r="Q118" s="30">
        <v>4358997.419999999</v>
      </c>
      <c r="R118" s="31"/>
      <c r="S118" s="32">
        <f>+[1]Estimación!K118</f>
        <v>50702925.682172842</v>
      </c>
      <c r="T118" s="33">
        <f t="shared" si="1"/>
        <v>46343928.262172841</v>
      </c>
    </row>
    <row r="119" spans="1:20" s="34" customFormat="1" ht="16.5" x14ac:dyDescent="0.3">
      <c r="A119" s="28" t="s">
        <v>129</v>
      </c>
      <c r="B119" s="29"/>
      <c r="C119" s="30">
        <v>15148.8</v>
      </c>
      <c r="D119" s="30">
        <v>2218</v>
      </c>
      <c r="E119" s="30">
        <v>1335302.23</v>
      </c>
      <c r="F119" s="30">
        <v>283074.5</v>
      </c>
      <c r="G119" s="30">
        <v>26207.79</v>
      </c>
      <c r="H119" s="30">
        <v>2070.4499999999998</v>
      </c>
      <c r="I119" s="30">
        <v>28710.03</v>
      </c>
      <c r="J119" s="30">
        <v>0</v>
      </c>
      <c r="K119" s="30">
        <v>49475.71</v>
      </c>
      <c r="L119" s="30">
        <v>6072.87</v>
      </c>
      <c r="M119" s="30">
        <v>0</v>
      </c>
      <c r="N119" s="30">
        <v>592536.6</v>
      </c>
      <c r="O119" s="30">
        <v>289906.98</v>
      </c>
      <c r="P119" s="35"/>
      <c r="Q119" s="30">
        <v>2630723.96</v>
      </c>
      <c r="R119" s="31"/>
      <c r="S119" s="32">
        <f>+[1]Estimación!K119</f>
        <v>31138281.531310417</v>
      </c>
      <c r="T119" s="33">
        <f t="shared" si="1"/>
        <v>28507557.571310416</v>
      </c>
    </row>
    <row r="120" spans="1:20" s="34" customFormat="1" ht="16.5" x14ac:dyDescent="0.3">
      <c r="A120" s="28" t="s">
        <v>130</v>
      </c>
      <c r="B120" s="29"/>
      <c r="C120" s="30">
        <v>46078</v>
      </c>
      <c r="D120" s="30">
        <v>238</v>
      </c>
      <c r="E120" s="30">
        <v>1208776.56</v>
      </c>
      <c r="F120" s="30">
        <v>302208.12</v>
      </c>
      <c r="G120" s="30">
        <v>22642.2</v>
      </c>
      <c r="H120" s="30">
        <v>2104.6999999999998</v>
      </c>
      <c r="I120" s="30">
        <v>26560.880000000001</v>
      </c>
      <c r="J120" s="30">
        <v>0</v>
      </c>
      <c r="K120" s="30">
        <v>47660.75</v>
      </c>
      <c r="L120" s="30">
        <v>6173.33</v>
      </c>
      <c r="M120" s="30">
        <v>0</v>
      </c>
      <c r="N120" s="30">
        <v>289135.03000000003</v>
      </c>
      <c r="O120" s="30">
        <v>215669.27</v>
      </c>
      <c r="P120" s="35"/>
      <c r="Q120" s="30">
        <v>2167246.84</v>
      </c>
      <c r="R120" s="31"/>
      <c r="S120" s="32">
        <f>+[1]Estimación!K120</f>
        <v>26129702.319713</v>
      </c>
      <c r="T120" s="33">
        <f t="shared" si="1"/>
        <v>23962455.479713</v>
      </c>
    </row>
    <row r="121" spans="1:20" s="34" customFormat="1" ht="16.5" x14ac:dyDescent="0.3">
      <c r="A121" s="28" t="s">
        <v>131</v>
      </c>
      <c r="B121" s="29"/>
      <c r="C121" s="30">
        <v>3749.6</v>
      </c>
      <c r="D121" s="30">
        <v>769</v>
      </c>
      <c r="E121" s="30">
        <v>887996.95</v>
      </c>
      <c r="F121" s="30">
        <v>286623.76</v>
      </c>
      <c r="G121" s="30">
        <v>16337.49</v>
      </c>
      <c r="H121" s="30">
        <v>1445.82</v>
      </c>
      <c r="I121" s="30">
        <v>14230.07</v>
      </c>
      <c r="J121" s="30">
        <v>0</v>
      </c>
      <c r="K121" s="30">
        <v>54327.64</v>
      </c>
      <c r="L121" s="30">
        <v>4240.78</v>
      </c>
      <c r="M121" s="30">
        <v>0</v>
      </c>
      <c r="N121" s="30">
        <v>250139.85</v>
      </c>
      <c r="O121" s="30">
        <v>188399.41</v>
      </c>
      <c r="P121" s="35"/>
      <c r="Q121" s="30">
        <v>1708260.37</v>
      </c>
      <c r="R121" s="31"/>
      <c r="S121" s="32">
        <f>+[1]Estimación!K121</f>
        <v>20416610.357463364</v>
      </c>
      <c r="T121" s="33">
        <f t="shared" si="1"/>
        <v>18708349.987463363</v>
      </c>
    </row>
    <row r="122" spans="1:20" s="34" customFormat="1" ht="16.5" x14ac:dyDescent="0.3">
      <c r="A122" s="28" t="s">
        <v>132</v>
      </c>
      <c r="B122" s="29"/>
      <c r="C122" s="30">
        <v>14042</v>
      </c>
      <c r="D122" s="30">
        <v>12403</v>
      </c>
      <c r="E122" s="30">
        <v>1509338.18</v>
      </c>
      <c r="F122" s="30">
        <v>321585.48</v>
      </c>
      <c r="G122" s="30">
        <v>26941.75</v>
      </c>
      <c r="H122" s="30">
        <v>2433.2199999999998</v>
      </c>
      <c r="I122" s="30">
        <v>24337.06</v>
      </c>
      <c r="J122" s="30">
        <v>0</v>
      </c>
      <c r="K122" s="30">
        <v>58460.61</v>
      </c>
      <c r="L122" s="30">
        <v>7136.93</v>
      </c>
      <c r="M122" s="30">
        <v>0</v>
      </c>
      <c r="N122" s="30">
        <v>731714.55</v>
      </c>
      <c r="O122" s="30">
        <v>301312.59000000003</v>
      </c>
      <c r="P122" s="35"/>
      <c r="Q122" s="30">
        <v>3009705.37</v>
      </c>
      <c r="R122" s="31"/>
      <c r="S122" s="32">
        <f>+[1]Estimación!K122</f>
        <v>36803799.728879526</v>
      </c>
      <c r="T122" s="33">
        <f t="shared" si="1"/>
        <v>33794094.358879529</v>
      </c>
    </row>
    <row r="123" spans="1:20" s="34" customFormat="1" ht="16.5" x14ac:dyDescent="0.3">
      <c r="A123" s="28" t="s">
        <v>133</v>
      </c>
      <c r="B123" s="29"/>
      <c r="C123" s="30">
        <v>1222.8</v>
      </c>
      <c r="D123" s="30">
        <v>1263</v>
      </c>
      <c r="E123" s="30">
        <v>1404388.42</v>
      </c>
      <c r="F123" s="30">
        <v>442578.73</v>
      </c>
      <c r="G123" s="30">
        <v>27561.66</v>
      </c>
      <c r="H123" s="30">
        <v>2651.34</v>
      </c>
      <c r="I123" s="30">
        <v>36204.01</v>
      </c>
      <c r="J123" s="30">
        <v>0</v>
      </c>
      <c r="K123" s="30">
        <v>81611.72</v>
      </c>
      <c r="L123" s="30">
        <v>7776.69</v>
      </c>
      <c r="M123" s="30">
        <v>0</v>
      </c>
      <c r="N123" s="30">
        <v>243165.1</v>
      </c>
      <c r="O123" s="30">
        <v>521216.89</v>
      </c>
      <c r="P123" s="35"/>
      <c r="Q123" s="30">
        <v>2769640.36</v>
      </c>
      <c r="R123" s="31"/>
      <c r="S123" s="32">
        <f>+[1]Estimación!K123</f>
        <v>32463452.860400766</v>
      </c>
      <c r="T123" s="33">
        <f t="shared" si="1"/>
        <v>29693812.500400767</v>
      </c>
    </row>
    <row r="124" spans="1:20" s="34" customFormat="1" ht="16.5" x14ac:dyDescent="0.3">
      <c r="A124" s="28" t="s">
        <v>134</v>
      </c>
      <c r="B124" s="29"/>
      <c r="C124" s="30">
        <v>28061.599999999999</v>
      </c>
      <c r="D124" s="30">
        <v>8222</v>
      </c>
      <c r="E124" s="30">
        <v>1788034.59</v>
      </c>
      <c r="F124" s="30">
        <v>347127.03</v>
      </c>
      <c r="G124" s="30">
        <v>37707.480000000003</v>
      </c>
      <c r="H124" s="30">
        <v>3022.2</v>
      </c>
      <c r="I124" s="30">
        <v>43716.01</v>
      </c>
      <c r="J124" s="30">
        <v>0</v>
      </c>
      <c r="K124" s="30">
        <v>60631</v>
      </c>
      <c r="L124" s="30">
        <v>8864.4599999999991</v>
      </c>
      <c r="M124" s="30">
        <v>0</v>
      </c>
      <c r="N124" s="30">
        <v>806851.61</v>
      </c>
      <c r="O124" s="30">
        <v>359382.94</v>
      </c>
      <c r="P124" s="35"/>
      <c r="Q124" s="30">
        <v>3491620.92</v>
      </c>
      <c r="R124" s="31"/>
      <c r="S124" s="32">
        <f>+[1]Estimación!K124</f>
        <v>42361682.144401319</v>
      </c>
      <c r="T124" s="33">
        <f t="shared" si="1"/>
        <v>38870061.224401318</v>
      </c>
    </row>
    <row r="125" spans="1:20" s="34" customFormat="1" ht="16.5" x14ac:dyDescent="0.3">
      <c r="A125" s="28" t="s">
        <v>135</v>
      </c>
      <c r="B125" s="29"/>
      <c r="C125" s="30">
        <v>2810</v>
      </c>
      <c r="D125" s="30">
        <v>2924</v>
      </c>
      <c r="E125" s="30">
        <v>2255036.9</v>
      </c>
      <c r="F125" s="30">
        <v>513867</v>
      </c>
      <c r="G125" s="30">
        <v>44697.59</v>
      </c>
      <c r="H125" s="30">
        <v>4216.6499999999996</v>
      </c>
      <c r="I125" s="30">
        <v>64544.24</v>
      </c>
      <c r="J125" s="30">
        <v>0</v>
      </c>
      <c r="K125" s="30">
        <v>83559</v>
      </c>
      <c r="L125" s="30">
        <v>12367.91</v>
      </c>
      <c r="M125" s="30">
        <v>0</v>
      </c>
      <c r="N125" s="30">
        <v>501230.8</v>
      </c>
      <c r="O125" s="30">
        <v>1114974.51</v>
      </c>
      <c r="P125" s="35"/>
      <c r="Q125" s="30">
        <v>4600228.5999999996</v>
      </c>
      <c r="R125" s="31"/>
      <c r="S125" s="32">
        <f>+[1]Estimación!K125</f>
        <v>52205720.80849807</v>
      </c>
      <c r="T125" s="33">
        <f t="shared" si="1"/>
        <v>47605492.208498068</v>
      </c>
    </row>
    <row r="126" spans="1:20" s="34" customFormat="1" ht="16.5" x14ac:dyDescent="0.3">
      <c r="A126" s="28" t="s">
        <v>136</v>
      </c>
      <c r="B126" s="29"/>
      <c r="C126" s="30">
        <v>50314.8</v>
      </c>
      <c r="D126" s="30">
        <v>3785</v>
      </c>
      <c r="E126" s="30">
        <v>2513010.4700000002</v>
      </c>
      <c r="F126" s="30">
        <v>453324.82</v>
      </c>
      <c r="G126" s="30">
        <v>54701.279999999999</v>
      </c>
      <c r="H126" s="30">
        <v>4052.7</v>
      </c>
      <c r="I126" s="30">
        <v>59924.14</v>
      </c>
      <c r="J126" s="30">
        <v>0</v>
      </c>
      <c r="K126" s="30">
        <v>72637.03</v>
      </c>
      <c r="L126" s="30">
        <v>11887.03</v>
      </c>
      <c r="M126" s="30">
        <v>0</v>
      </c>
      <c r="N126" s="30">
        <v>961247.19</v>
      </c>
      <c r="O126" s="30">
        <v>945306.58</v>
      </c>
      <c r="P126" s="35"/>
      <c r="Q126" s="30">
        <v>5130191.0399999991</v>
      </c>
      <c r="R126" s="31"/>
      <c r="S126" s="32">
        <f>+[1]Estimación!K126</f>
        <v>59228008.681067355</v>
      </c>
      <c r="T126" s="33">
        <f t="shared" si="1"/>
        <v>54097817.641067356</v>
      </c>
    </row>
    <row r="127" spans="1:20" s="34" customFormat="1" ht="16.5" x14ac:dyDescent="0.3">
      <c r="A127" s="28" t="s">
        <v>137</v>
      </c>
      <c r="B127" s="29"/>
      <c r="C127" s="30">
        <v>58082.8</v>
      </c>
      <c r="D127" s="30">
        <v>1529</v>
      </c>
      <c r="E127" s="30">
        <v>2198723.92</v>
      </c>
      <c r="F127" s="30">
        <v>418658.93</v>
      </c>
      <c r="G127" s="30">
        <v>42593.58</v>
      </c>
      <c r="H127" s="30">
        <v>3629.59</v>
      </c>
      <c r="I127" s="30">
        <v>52239.69</v>
      </c>
      <c r="J127" s="30">
        <v>0</v>
      </c>
      <c r="K127" s="30">
        <v>82437.119999999995</v>
      </c>
      <c r="L127" s="30">
        <v>10645.99</v>
      </c>
      <c r="M127" s="30">
        <v>0</v>
      </c>
      <c r="N127" s="30">
        <v>1203461.19</v>
      </c>
      <c r="O127" s="30">
        <v>646146.9</v>
      </c>
      <c r="P127" s="35"/>
      <c r="Q127" s="30">
        <v>4718148.71</v>
      </c>
      <c r="R127" s="31"/>
      <c r="S127" s="32">
        <f>+[1]Estimación!K127</f>
        <v>55405113.204012975</v>
      </c>
      <c r="T127" s="33">
        <f t="shared" si="1"/>
        <v>50686964.494012974</v>
      </c>
    </row>
    <row r="128" spans="1:20" s="34" customFormat="1" ht="16.5" x14ac:dyDescent="0.3">
      <c r="A128" s="28" t="s">
        <v>138</v>
      </c>
      <c r="B128" s="29"/>
      <c r="C128" s="30">
        <v>23834664.399999999</v>
      </c>
      <c r="D128" s="30">
        <v>3247187</v>
      </c>
      <c r="E128" s="30">
        <v>85997814.769999996</v>
      </c>
      <c r="F128" s="30">
        <v>9674556.9800000004</v>
      </c>
      <c r="G128" s="30">
        <v>1570715.45</v>
      </c>
      <c r="H128" s="30">
        <v>151204.24</v>
      </c>
      <c r="I128" s="30">
        <v>2371915.25</v>
      </c>
      <c r="J128" s="30">
        <v>0</v>
      </c>
      <c r="K128" s="30">
        <v>2086774.11</v>
      </c>
      <c r="L128" s="30">
        <v>443498.73</v>
      </c>
      <c r="M128" s="30">
        <v>0</v>
      </c>
      <c r="N128" s="30">
        <v>53643109.649999999</v>
      </c>
      <c r="O128" s="30">
        <v>10050540.460000001</v>
      </c>
      <c r="P128" s="35"/>
      <c r="Q128" s="30">
        <v>193071981.03999999</v>
      </c>
      <c r="R128" s="31"/>
      <c r="S128" s="32">
        <f>+[1]Estimación!K128</f>
        <v>2307694256.9533496</v>
      </c>
      <c r="T128" s="33">
        <f t="shared" si="1"/>
        <v>2114622275.9133496</v>
      </c>
    </row>
    <row r="129" spans="1:20" s="34" customFormat="1" ht="16.5" x14ac:dyDescent="0.3">
      <c r="A129" s="28" t="s">
        <v>139</v>
      </c>
      <c r="B129" s="29"/>
      <c r="C129" s="30">
        <v>206984.4</v>
      </c>
      <c r="D129" s="30">
        <v>3512</v>
      </c>
      <c r="E129" s="30">
        <v>2357439.9700000002</v>
      </c>
      <c r="F129" s="30">
        <v>396307.18</v>
      </c>
      <c r="G129" s="30">
        <v>47835.58</v>
      </c>
      <c r="H129" s="30">
        <v>4003.51</v>
      </c>
      <c r="I129" s="30">
        <v>51964.89</v>
      </c>
      <c r="J129" s="30">
        <v>0</v>
      </c>
      <c r="K129" s="30">
        <v>72220.539999999994</v>
      </c>
      <c r="L129" s="30">
        <v>11742.76</v>
      </c>
      <c r="M129" s="30">
        <v>0</v>
      </c>
      <c r="N129" s="30">
        <v>1258942.1399999999</v>
      </c>
      <c r="O129" s="30">
        <v>671940.89</v>
      </c>
      <c r="P129" s="35"/>
      <c r="Q129" s="30">
        <v>5082893.8599999994</v>
      </c>
      <c r="R129" s="31"/>
      <c r="S129" s="32">
        <f>+[1]Estimación!K129</f>
        <v>59644894.640288122</v>
      </c>
      <c r="T129" s="33">
        <f t="shared" si="1"/>
        <v>54562000.780288123</v>
      </c>
    </row>
    <row r="130" spans="1:20" s="34" customFormat="1" ht="16.5" x14ac:dyDescent="0.3">
      <c r="A130" s="28" t="s">
        <v>140</v>
      </c>
      <c r="B130" s="29"/>
      <c r="C130" s="30">
        <v>2525.1999999999998</v>
      </c>
      <c r="D130" s="30">
        <v>487</v>
      </c>
      <c r="E130" s="30">
        <v>1119103</v>
      </c>
      <c r="F130" s="30">
        <v>417440.17</v>
      </c>
      <c r="G130" s="30">
        <v>20946.78</v>
      </c>
      <c r="H130" s="30">
        <v>2029.64</v>
      </c>
      <c r="I130" s="30">
        <v>28282.7</v>
      </c>
      <c r="J130" s="30">
        <v>0</v>
      </c>
      <c r="K130" s="30">
        <v>76396.28</v>
      </c>
      <c r="L130" s="30">
        <v>5953.17</v>
      </c>
      <c r="M130" s="30">
        <v>0</v>
      </c>
      <c r="N130" s="30">
        <v>288183.93</v>
      </c>
      <c r="O130" s="30">
        <v>414636.98</v>
      </c>
      <c r="P130" s="35"/>
      <c r="Q130" s="30">
        <v>2375984.8499999996</v>
      </c>
      <c r="R130" s="31"/>
      <c r="S130" s="32">
        <f>+[1]Estimación!K130</f>
        <v>27763031.885885656</v>
      </c>
      <c r="T130" s="33">
        <f t="shared" si="1"/>
        <v>25387047.035885654</v>
      </c>
    </row>
    <row r="131" spans="1:20" s="34" customFormat="1" ht="16.5" x14ac:dyDescent="0.3">
      <c r="A131" s="28" t="s">
        <v>141</v>
      </c>
      <c r="B131" s="29"/>
      <c r="C131" s="30">
        <v>13772</v>
      </c>
      <c r="D131" s="30">
        <v>255</v>
      </c>
      <c r="E131" s="30">
        <v>1541640.76</v>
      </c>
      <c r="F131" s="30">
        <v>396414.61</v>
      </c>
      <c r="G131" s="30">
        <v>28895.08</v>
      </c>
      <c r="H131" s="30">
        <v>2722.44</v>
      </c>
      <c r="I131" s="30">
        <v>37136.519999999997</v>
      </c>
      <c r="J131" s="30">
        <v>0</v>
      </c>
      <c r="K131" s="30">
        <v>80025.5</v>
      </c>
      <c r="L131" s="30">
        <v>7985.23</v>
      </c>
      <c r="M131" s="30">
        <v>0</v>
      </c>
      <c r="N131" s="30">
        <v>758345.4</v>
      </c>
      <c r="O131" s="30">
        <v>550217.28</v>
      </c>
      <c r="P131" s="35"/>
      <c r="Q131" s="30">
        <v>3417409.8200000003</v>
      </c>
      <c r="R131" s="31"/>
      <c r="S131" s="32">
        <f>+[1]Estimación!K131</f>
        <v>40594557.000820264</v>
      </c>
      <c r="T131" s="33">
        <f t="shared" si="1"/>
        <v>37177147.180820264</v>
      </c>
    </row>
    <row r="132" spans="1:20" s="34" customFormat="1" ht="16.5" x14ac:dyDescent="0.3">
      <c r="A132" s="28" t="s">
        <v>142</v>
      </c>
      <c r="B132" s="29"/>
      <c r="C132" s="30">
        <v>726012.8</v>
      </c>
      <c r="D132" s="30">
        <v>83970</v>
      </c>
      <c r="E132" s="30">
        <v>7170153.04</v>
      </c>
      <c r="F132" s="30">
        <v>920315.91</v>
      </c>
      <c r="G132" s="30">
        <v>146544.29999999999</v>
      </c>
      <c r="H132" s="30">
        <v>11291.38</v>
      </c>
      <c r="I132" s="30">
        <v>168971.37</v>
      </c>
      <c r="J132" s="30">
        <v>0</v>
      </c>
      <c r="K132" s="30">
        <v>180106.91</v>
      </c>
      <c r="L132" s="30">
        <v>33118.879999999997</v>
      </c>
      <c r="M132" s="30">
        <v>0</v>
      </c>
      <c r="N132" s="30">
        <v>4336074.4800000004</v>
      </c>
      <c r="O132" s="30">
        <v>1237050.94</v>
      </c>
      <c r="P132" s="35"/>
      <c r="Q132" s="30">
        <v>15013610.010000002</v>
      </c>
      <c r="R132" s="31"/>
      <c r="S132" s="32">
        <f>+[1]Estimación!K132</f>
        <v>189852843.76068461</v>
      </c>
      <c r="T132" s="33">
        <f t="shared" si="1"/>
        <v>174839233.75068462</v>
      </c>
    </row>
    <row r="133" spans="1:20" s="34" customFormat="1" ht="16.5" x14ac:dyDescent="0.3">
      <c r="A133" s="28" t="s">
        <v>143</v>
      </c>
      <c r="B133" s="29"/>
      <c r="C133" s="30">
        <v>168254.04</v>
      </c>
      <c r="D133" s="30">
        <v>21879</v>
      </c>
      <c r="E133" s="30">
        <v>5128885.04</v>
      </c>
      <c r="F133" s="30">
        <v>742535.68000000005</v>
      </c>
      <c r="G133" s="30">
        <v>83935.74</v>
      </c>
      <c r="H133" s="30">
        <v>9571.27</v>
      </c>
      <c r="I133" s="30">
        <v>135314.85</v>
      </c>
      <c r="J133" s="30">
        <v>0</v>
      </c>
      <c r="K133" s="30">
        <v>146312.21</v>
      </c>
      <c r="L133" s="30">
        <v>28071.85</v>
      </c>
      <c r="M133" s="30">
        <v>0</v>
      </c>
      <c r="N133" s="30">
        <v>2745515.38</v>
      </c>
      <c r="O133" s="30">
        <v>1747777.18</v>
      </c>
      <c r="P133" s="35"/>
      <c r="Q133" s="30">
        <v>10958052.239999998</v>
      </c>
      <c r="R133" s="31"/>
      <c r="S133" s="32">
        <f>+[1]Estimación!K133</f>
        <v>127599209.41177857</v>
      </c>
      <c r="T133" s="33">
        <f t="shared" si="1"/>
        <v>116641157.17177857</v>
      </c>
    </row>
    <row r="134" spans="1:20" s="34" customFormat="1" ht="16.5" x14ac:dyDescent="0.3"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36"/>
      <c r="Q134" s="30"/>
      <c r="R134" s="37"/>
      <c r="T134" s="33"/>
    </row>
    <row r="135" spans="1:20" s="34" customFormat="1" ht="16.5" x14ac:dyDescent="0.3">
      <c r="A135" s="38" t="s">
        <v>144</v>
      </c>
      <c r="C135" s="39">
        <f>SUM(C9:C133)</f>
        <v>96872619.639999971</v>
      </c>
      <c r="D135" s="39">
        <f t="shared" ref="D135:Q135" si="2">SUM(D9:D133)</f>
        <v>21853005.490000002</v>
      </c>
      <c r="E135" s="39">
        <f t="shared" si="2"/>
        <v>572319435.81999981</v>
      </c>
      <c r="F135" s="39">
        <f t="shared" si="2"/>
        <v>88417653.00000003</v>
      </c>
      <c r="G135" s="39">
        <f t="shared" si="2"/>
        <v>10666896.02</v>
      </c>
      <c r="H135" s="39">
        <f t="shared" si="2"/>
        <v>1051007.5399999998</v>
      </c>
      <c r="I135" s="39">
        <f t="shared" si="2"/>
        <v>14294507.25999999</v>
      </c>
      <c r="J135" s="39">
        <f t="shared" si="2"/>
        <v>0</v>
      </c>
      <c r="K135" s="39">
        <f t="shared" si="2"/>
        <v>17595370.099999998</v>
      </c>
      <c r="L135" s="39">
        <f t="shared" si="2"/>
        <v>3082721.18</v>
      </c>
      <c r="M135" s="39">
        <f t="shared" si="2"/>
        <v>0</v>
      </c>
      <c r="N135" s="39">
        <f t="shared" si="2"/>
        <v>317034033.99999994</v>
      </c>
      <c r="O135" s="39">
        <f t="shared" si="2"/>
        <v>124230590.00000006</v>
      </c>
      <c r="P135" s="39">
        <f t="shared" si="2"/>
        <v>0</v>
      </c>
      <c r="Q135" s="39">
        <v>1267417840.0499995</v>
      </c>
      <c r="R135" s="39">
        <f>SUM(R9:R133)</f>
        <v>0</v>
      </c>
      <c r="S135" s="39">
        <f>SUM(S9:S133)</f>
        <v>15186365621.140007</v>
      </c>
      <c r="T135" s="39">
        <f>SUM(T9:T133)</f>
        <v>13918947781.09</v>
      </c>
    </row>
    <row r="136" spans="1:20" ht="7.5" customHeight="1" x14ac:dyDescent="0.2"/>
    <row r="137" spans="1:20" s="41" customFormat="1" ht="27" customHeight="1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</row>
    <row r="138" spans="1:20" ht="7.5" customHeight="1" x14ac:dyDescent="0.2">
      <c r="P138" s="42"/>
      <c r="R138" s="42"/>
    </row>
  </sheetData>
  <mergeCells count="7">
    <mergeCell ref="A137:Q137"/>
    <mergeCell ref="C2:Q2"/>
    <mergeCell ref="A6:A7"/>
    <mergeCell ref="C6:D6"/>
    <mergeCell ref="E6:M6"/>
    <mergeCell ref="N6:O6"/>
    <mergeCell ref="Q6:Q7"/>
  </mergeCells>
  <pageMargins left="0.70866141732283472" right="0.70866141732283472" top="0.74803149606299213" bottom="0.74803149606299213" header="0.31496062992125984" footer="0.31496062992125984"/>
  <pageSetup paperSize="5" scale="69" fitToHeight="0" orientation="landscape" verticalDpi="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2014</vt:lpstr>
      <vt:lpstr>'Febrero 2014'!Títulos_a_imprimir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cp:lastPrinted>2014-05-07T19:36:39Z</cp:lastPrinted>
  <dcterms:created xsi:type="dcterms:W3CDTF">2014-05-07T19:35:50Z</dcterms:created>
  <dcterms:modified xsi:type="dcterms:W3CDTF">2014-05-07T19:37:31Z</dcterms:modified>
</cp:coreProperties>
</file>